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WER\Serwer\Отдел БУХГАЛТЕРИЯ\РИРЦ\ОТЧЕТЫ АПРЕЛЬ\на сайт\"/>
    </mc:Choice>
  </mc:AlternateContent>
  <bookViews>
    <workbookView xWindow="0" yWindow="0" windowWidth="28800" windowHeight="12045"/>
  </bookViews>
  <sheets>
    <sheet name="в отчет владельца" sheetId="1" r:id="rId1"/>
  </sheets>
  <definedNames>
    <definedName name="_xlnm.Print_Titles" localSheetId="0">'в отчет владельца'!$6:$8</definedName>
    <definedName name="_xlnm.Print_Area" localSheetId="0">'в отчет владельца'!$A$1:$AJ$270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67" i="1" l="1"/>
  <c r="AA267" i="1"/>
  <c r="Z267" i="1"/>
  <c r="Y267" i="1"/>
  <c r="W267" i="1"/>
  <c r="V267" i="1"/>
  <c r="U267" i="1"/>
  <c r="S267" i="1"/>
  <c r="R267" i="1"/>
  <c r="Q267" i="1"/>
  <c r="P267" i="1"/>
  <c r="N267" i="1"/>
  <c r="M267" i="1"/>
  <c r="L267" i="1"/>
  <c r="G267" i="1"/>
  <c r="F267" i="1"/>
  <c r="X266" i="1"/>
  <c r="T266" i="1"/>
  <c r="O266" i="1"/>
  <c r="K266" i="1"/>
  <c r="AI265" i="1"/>
  <c r="X265" i="1"/>
  <c r="AD265" i="1" s="1"/>
  <c r="T265" i="1"/>
  <c r="AB265" i="1" s="1"/>
  <c r="O265" i="1"/>
  <c r="K265" i="1"/>
  <c r="AD264" i="1"/>
  <c r="X264" i="1"/>
  <c r="AI264" i="1" s="1"/>
  <c r="T264" i="1"/>
  <c r="AB264" i="1" s="1"/>
  <c r="O264" i="1"/>
  <c r="K264" i="1"/>
  <c r="AI263" i="1"/>
  <c r="X263" i="1"/>
  <c r="T263" i="1"/>
  <c r="AB263" i="1" s="1"/>
  <c r="O263" i="1"/>
  <c r="K263" i="1"/>
  <c r="X262" i="1"/>
  <c r="T262" i="1"/>
  <c r="O262" i="1"/>
  <c r="K262" i="1"/>
  <c r="AI261" i="1"/>
  <c r="X261" i="1"/>
  <c r="AD261" i="1" s="1"/>
  <c r="T261" i="1"/>
  <c r="AB261" i="1" s="1"/>
  <c r="O261" i="1"/>
  <c r="K261" i="1"/>
  <c r="AD260" i="1"/>
  <c r="X260" i="1"/>
  <c r="AI260" i="1" s="1"/>
  <c r="T260" i="1"/>
  <c r="AB260" i="1" s="1"/>
  <c r="O260" i="1"/>
  <c r="K260" i="1"/>
  <c r="AI259" i="1"/>
  <c r="X259" i="1"/>
  <c r="T259" i="1"/>
  <c r="AB259" i="1" s="1"/>
  <c r="O259" i="1"/>
  <c r="K259" i="1"/>
  <c r="X258" i="1"/>
  <c r="T258" i="1"/>
  <c r="O258" i="1"/>
  <c r="K258" i="1"/>
  <c r="AI257" i="1"/>
  <c r="X257" i="1"/>
  <c r="AD257" i="1" s="1"/>
  <c r="T257" i="1"/>
  <c r="AB257" i="1" s="1"/>
  <c r="O257" i="1"/>
  <c r="K257" i="1"/>
  <c r="AD256" i="1"/>
  <c r="X256" i="1"/>
  <c r="AI256" i="1" s="1"/>
  <c r="T256" i="1"/>
  <c r="AB256" i="1" s="1"/>
  <c r="O256" i="1"/>
  <c r="K256" i="1"/>
  <c r="AI255" i="1"/>
  <c r="X255" i="1"/>
  <c r="T255" i="1"/>
  <c r="AB255" i="1" s="1"/>
  <c r="O255" i="1"/>
  <c r="K255" i="1"/>
  <c r="X254" i="1"/>
  <c r="T254" i="1"/>
  <c r="O254" i="1"/>
  <c r="K254" i="1"/>
  <c r="AI253" i="1"/>
  <c r="X253" i="1"/>
  <c r="AD253" i="1" s="1"/>
  <c r="T253" i="1"/>
  <c r="AB253" i="1" s="1"/>
  <c r="O253" i="1"/>
  <c r="K253" i="1"/>
  <c r="AD252" i="1"/>
  <c r="X252" i="1"/>
  <c r="AI252" i="1" s="1"/>
  <c r="T252" i="1"/>
  <c r="AB252" i="1" s="1"/>
  <c r="O252" i="1"/>
  <c r="K252" i="1"/>
  <c r="AI251" i="1"/>
  <c r="X251" i="1"/>
  <c r="T251" i="1"/>
  <c r="AB251" i="1" s="1"/>
  <c r="O251" i="1"/>
  <c r="K251" i="1"/>
  <c r="X250" i="1"/>
  <c r="T250" i="1"/>
  <c r="O250" i="1"/>
  <c r="K250" i="1"/>
  <c r="AI249" i="1"/>
  <c r="X249" i="1"/>
  <c r="AD249" i="1" s="1"/>
  <c r="T249" i="1"/>
  <c r="AB249" i="1" s="1"/>
  <c r="O249" i="1"/>
  <c r="K249" i="1"/>
  <c r="AD248" i="1"/>
  <c r="X248" i="1"/>
  <c r="AI248" i="1" s="1"/>
  <c r="T248" i="1"/>
  <c r="AB248" i="1" s="1"/>
  <c r="O248" i="1"/>
  <c r="K248" i="1"/>
  <c r="AI247" i="1"/>
  <c r="X247" i="1"/>
  <c r="T247" i="1"/>
  <c r="AB247" i="1" s="1"/>
  <c r="O247" i="1"/>
  <c r="K247" i="1"/>
  <c r="X246" i="1"/>
  <c r="T246" i="1"/>
  <c r="O246" i="1"/>
  <c r="K246" i="1"/>
  <c r="AI245" i="1"/>
  <c r="X245" i="1"/>
  <c r="AD245" i="1" s="1"/>
  <c r="T245" i="1"/>
  <c r="AB245" i="1" s="1"/>
  <c r="O245" i="1"/>
  <c r="K245" i="1"/>
  <c r="AD244" i="1"/>
  <c r="X244" i="1"/>
  <c r="AI244" i="1" s="1"/>
  <c r="T244" i="1"/>
  <c r="AB244" i="1" s="1"/>
  <c r="O244" i="1"/>
  <c r="K244" i="1"/>
  <c r="AI243" i="1"/>
  <c r="X243" i="1"/>
  <c r="T243" i="1"/>
  <c r="AB243" i="1" s="1"/>
  <c r="O243" i="1"/>
  <c r="K243" i="1"/>
  <c r="X242" i="1"/>
  <c r="T242" i="1"/>
  <c r="O242" i="1"/>
  <c r="K242" i="1"/>
  <c r="AI241" i="1"/>
  <c r="X241" i="1"/>
  <c r="AD241" i="1" s="1"/>
  <c r="T241" i="1"/>
  <c r="AB241" i="1" s="1"/>
  <c r="O241" i="1"/>
  <c r="K241" i="1"/>
  <c r="AD240" i="1"/>
  <c r="X240" i="1"/>
  <c r="AI240" i="1" s="1"/>
  <c r="T240" i="1"/>
  <c r="AB240" i="1" s="1"/>
  <c r="O240" i="1"/>
  <c r="K240" i="1"/>
  <c r="AI239" i="1"/>
  <c r="X239" i="1"/>
  <c r="T239" i="1"/>
  <c r="AB239" i="1" s="1"/>
  <c r="O239" i="1"/>
  <c r="K239" i="1"/>
  <c r="X238" i="1"/>
  <c r="T238" i="1"/>
  <c r="O238" i="1"/>
  <c r="K238" i="1"/>
  <c r="AI237" i="1"/>
  <c r="X237" i="1"/>
  <c r="AD237" i="1" s="1"/>
  <c r="T237" i="1"/>
  <c r="AB237" i="1" s="1"/>
  <c r="O237" i="1"/>
  <c r="K237" i="1"/>
  <c r="AD236" i="1"/>
  <c r="X236" i="1"/>
  <c r="AI236" i="1" s="1"/>
  <c r="T236" i="1"/>
  <c r="AB236" i="1" s="1"/>
  <c r="O236" i="1"/>
  <c r="K236" i="1"/>
  <c r="AI235" i="1"/>
  <c r="X235" i="1"/>
  <c r="T235" i="1"/>
  <c r="AB235" i="1" s="1"/>
  <c r="O235" i="1"/>
  <c r="K235" i="1"/>
  <c r="X234" i="1"/>
  <c r="T234" i="1"/>
  <c r="O234" i="1"/>
  <c r="K234" i="1"/>
  <c r="AI233" i="1"/>
  <c r="X233" i="1"/>
  <c r="AD233" i="1" s="1"/>
  <c r="T233" i="1"/>
  <c r="AB233" i="1" s="1"/>
  <c r="O233" i="1"/>
  <c r="K233" i="1"/>
  <c r="AD232" i="1"/>
  <c r="X232" i="1"/>
  <c r="AI232" i="1" s="1"/>
  <c r="T232" i="1"/>
  <c r="AB232" i="1" s="1"/>
  <c r="O232" i="1"/>
  <c r="K232" i="1"/>
  <c r="AI231" i="1"/>
  <c r="X231" i="1"/>
  <c r="T231" i="1"/>
  <c r="AB231" i="1" s="1"/>
  <c r="O231" i="1"/>
  <c r="K231" i="1"/>
  <c r="X230" i="1"/>
  <c r="T230" i="1"/>
  <c r="O230" i="1"/>
  <c r="K230" i="1"/>
  <c r="AI229" i="1"/>
  <c r="X229" i="1"/>
  <c r="AD229" i="1" s="1"/>
  <c r="T229" i="1"/>
  <c r="AB229" i="1" s="1"/>
  <c r="O229" i="1"/>
  <c r="K229" i="1"/>
  <c r="AD228" i="1"/>
  <c r="X228" i="1"/>
  <c r="AI228" i="1" s="1"/>
  <c r="T228" i="1"/>
  <c r="AB228" i="1" s="1"/>
  <c r="O228" i="1"/>
  <c r="K228" i="1"/>
  <c r="AI227" i="1"/>
  <c r="X227" i="1"/>
  <c r="T227" i="1"/>
  <c r="AB227" i="1" s="1"/>
  <c r="O227" i="1"/>
  <c r="K227" i="1"/>
  <c r="X226" i="1"/>
  <c r="T226" i="1"/>
  <c r="O226" i="1"/>
  <c r="K226" i="1"/>
  <c r="AI225" i="1"/>
  <c r="X225" i="1"/>
  <c r="AD225" i="1" s="1"/>
  <c r="T225" i="1"/>
  <c r="AB225" i="1" s="1"/>
  <c r="O225" i="1"/>
  <c r="K225" i="1"/>
  <c r="AD224" i="1"/>
  <c r="X224" i="1"/>
  <c r="AI224" i="1" s="1"/>
  <c r="T224" i="1"/>
  <c r="AB224" i="1" s="1"/>
  <c r="O224" i="1"/>
  <c r="K224" i="1"/>
  <c r="AI223" i="1"/>
  <c r="X223" i="1"/>
  <c r="T223" i="1"/>
  <c r="AB223" i="1" s="1"/>
  <c r="O223" i="1"/>
  <c r="K223" i="1"/>
  <c r="X222" i="1"/>
  <c r="T222" i="1"/>
  <c r="O222" i="1"/>
  <c r="K222" i="1"/>
  <c r="AI221" i="1"/>
  <c r="X221" i="1"/>
  <c r="AD221" i="1" s="1"/>
  <c r="T221" i="1"/>
  <c r="AB221" i="1" s="1"/>
  <c r="O221" i="1"/>
  <c r="K221" i="1"/>
  <c r="AD220" i="1"/>
  <c r="X220" i="1"/>
  <c r="AI220" i="1" s="1"/>
  <c r="T220" i="1"/>
  <c r="AB220" i="1" s="1"/>
  <c r="O220" i="1"/>
  <c r="K220" i="1"/>
  <c r="AI219" i="1"/>
  <c r="X219" i="1"/>
  <c r="T219" i="1"/>
  <c r="AB219" i="1" s="1"/>
  <c r="O219" i="1"/>
  <c r="K219" i="1"/>
  <c r="X218" i="1"/>
  <c r="T218" i="1"/>
  <c r="O218" i="1"/>
  <c r="K218" i="1"/>
  <c r="AI217" i="1"/>
  <c r="X217" i="1"/>
  <c r="AD217" i="1" s="1"/>
  <c r="T217" i="1"/>
  <c r="AB217" i="1" s="1"/>
  <c r="O217" i="1"/>
  <c r="K217" i="1"/>
  <c r="AD216" i="1"/>
  <c r="X216" i="1"/>
  <c r="AI216" i="1" s="1"/>
  <c r="T216" i="1"/>
  <c r="AB216" i="1" s="1"/>
  <c r="O216" i="1"/>
  <c r="K216" i="1"/>
  <c r="AI215" i="1"/>
  <c r="X215" i="1"/>
  <c r="T215" i="1"/>
  <c r="AB215" i="1" s="1"/>
  <c r="O215" i="1"/>
  <c r="K215" i="1"/>
  <c r="X214" i="1"/>
  <c r="T214" i="1"/>
  <c r="O214" i="1"/>
  <c r="K214" i="1"/>
  <c r="AI213" i="1"/>
  <c r="X213" i="1"/>
  <c r="AD213" i="1" s="1"/>
  <c r="T213" i="1"/>
  <c r="AB213" i="1" s="1"/>
  <c r="O213" i="1"/>
  <c r="K213" i="1"/>
  <c r="X212" i="1"/>
  <c r="T212" i="1"/>
  <c r="O212" i="1"/>
  <c r="K212" i="1"/>
  <c r="AI211" i="1"/>
  <c r="X211" i="1"/>
  <c r="AD211" i="1" s="1"/>
  <c r="T211" i="1"/>
  <c r="AB211" i="1" s="1"/>
  <c r="O211" i="1"/>
  <c r="K211" i="1"/>
  <c r="AD210" i="1"/>
  <c r="X210" i="1"/>
  <c r="AI210" i="1" s="1"/>
  <c r="T210" i="1"/>
  <c r="AB210" i="1" s="1"/>
  <c r="O210" i="1"/>
  <c r="K210" i="1"/>
  <c r="AI209" i="1"/>
  <c r="X209" i="1"/>
  <c r="T209" i="1"/>
  <c r="AB209" i="1" s="1"/>
  <c r="O209" i="1"/>
  <c r="K209" i="1"/>
  <c r="X208" i="1"/>
  <c r="T208" i="1"/>
  <c r="O208" i="1"/>
  <c r="K208" i="1"/>
  <c r="AI207" i="1"/>
  <c r="X207" i="1"/>
  <c r="AD207" i="1" s="1"/>
  <c r="T207" i="1"/>
  <c r="AB207" i="1" s="1"/>
  <c r="O207" i="1"/>
  <c r="K207" i="1"/>
  <c r="AD206" i="1"/>
  <c r="X206" i="1"/>
  <c r="AI206" i="1" s="1"/>
  <c r="T206" i="1"/>
  <c r="AB206" i="1" s="1"/>
  <c r="O206" i="1"/>
  <c r="K206" i="1"/>
  <c r="AI205" i="1"/>
  <c r="X205" i="1"/>
  <c r="T205" i="1"/>
  <c r="AB205" i="1" s="1"/>
  <c r="O205" i="1"/>
  <c r="K205" i="1"/>
  <c r="X204" i="1"/>
  <c r="T204" i="1"/>
  <c r="O204" i="1"/>
  <c r="K204" i="1"/>
  <c r="AI203" i="1"/>
  <c r="X203" i="1"/>
  <c r="AD203" i="1" s="1"/>
  <c r="T203" i="1"/>
  <c r="AB203" i="1" s="1"/>
  <c r="O203" i="1"/>
  <c r="K203" i="1"/>
  <c r="AD202" i="1"/>
  <c r="X202" i="1"/>
  <c r="AI202" i="1" s="1"/>
  <c r="T202" i="1"/>
  <c r="AB202" i="1" s="1"/>
  <c r="O202" i="1"/>
  <c r="K202" i="1"/>
  <c r="AI201" i="1"/>
  <c r="X201" i="1"/>
  <c r="T201" i="1"/>
  <c r="AB201" i="1" s="1"/>
  <c r="O201" i="1"/>
  <c r="K201" i="1"/>
  <c r="X200" i="1"/>
  <c r="T200" i="1"/>
  <c r="O200" i="1"/>
  <c r="K200" i="1"/>
  <c r="AI199" i="1"/>
  <c r="X199" i="1"/>
  <c r="AD199" i="1" s="1"/>
  <c r="T199" i="1"/>
  <c r="AB199" i="1" s="1"/>
  <c r="O199" i="1"/>
  <c r="K199" i="1"/>
  <c r="AD198" i="1"/>
  <c r="X198" i="1"/>
  <c r="AI198" i="1" s="1"/>
  <c r="T198" i="1"/>
  <c r="AB198" i="1" s="1"/>
  <c r="O198" i="1"/>
  <c r="K198" i="1"/>
  <c r="AI197" i="1"/>
  <c r="X197" i="1"/>
  <c r="T197" i="1"/>
  <c r="AB197" i="1" s="1"/>
  <c r="O197" i="1"/>
  <c r="K197" i="1"/>
  <c r="X196" i="1"/>
  <c r="T196" i="1"/>
  <c r="O196" i="1"/>
  <c r="K196" i="1"/>
  <c r="AI195" i="1"/>
  <c r="X195" i="1"/>
  <c r="AD195" i="1" s="1"/>
  <c r="T195" i="1"/>
  <c r="AB195" i="1" s="1"/>
  <c r="O195" i="1"/>
  <c r="K195" i="1"/>
  <c r="X194" i="1"/>
  <c r="AI194" i="1" s="1"/>
  <c r="T194" i="1"/>
  <c r="AB194" i="1" s="1"/>
  <c r="O194" i="1"/>
  <c r="K194" i="1"/>
  <c r="X193" i="1"/>
  <c r="T193" i="1"/>
  <c r="O193" i="1"/>
  <c r="K193" i="1"/>
  <c r="AI192" i="1"/>
  <c r="X192" i="1"/>
  <c r="AD192" i="1" s="1"/>
  <c r="T192" i="1"/>
  <c r="AB192" i="1" s="1"/>
  <c r="O192" i="1"/>
  <c r="K192" i="1"/>
  <c r="AD191" i="1"/>
  <c r="X191" i="1"/>
  <c r="AI191" i="1" s="1"/>
  <c r="T191" i="1"/>
  <c r="AB191" i="1" s="1"/>
  <c r="O191" i="1"/>
  <c r="K191" i="1"/>
  <c r="AI190" i="1"/>
  <c r="X190" i="1"/>
  <c r="T190" i="1"/>
  <c r="AB190" i="1" s="1"/>
  <c r="O190" i="1"/>
  <c r="K190" i="1"/>
  <c r="X189" i="1"/>
  <c r="T189" i="1"/>
  <c r="O189" i="1"/>
  <c r="K189" i="1"/>
  <c r="AI188" i="1"/>
  <c r="X188" i="1"/>
  <c r="AD188" i="1" s="1"/>
  <c r="T188" i="1"/>
  <c r="AB188" i="1" s="1"/>
  <c r="O188" i="1"/>
  <c r="K188" i="1"/>
  <c r="AD187" i="1"/>
  <c r="X187" i="1"/>
  <c r="AI187" i="1" s="1"/>
  <c r="T187" i="1"/>
  <c r="AB187" i="1" s="1"/>
  <c r="O187" i="1"/>
  <c r="K187" i="1"/>
  <c r="AI186" i="1"/>
  <c r="X186" i="1"/>
  <c r="T186" i="1"/>
  <c r="AB186" i="1" s="1"/>
  <c r="O186" i="1"/>
  <c r="K186" i="1"/>
  <c r="X185" i="1"/>
  <c r="T185" i="1"/>
  <c r="O185" i="1"/>
  <c r="K185" i="1"/>
  <c r="AI184" i="1"/>
  <c r="X184" i="1"/>
  <c r="AD184" i="1" s="1"/>
  <c r="T184" i="1"/>
  <c r="AB184" i="1" s="1"/>
  <c r="O184" i="1"/>
  <c r="K184" i="1"/>
  <c r="AD183" i="1"/>
  <c r="X183" i="1"/>
  <c r="AI183" i="1" s="1"/>
  <c r="T183" i="1"/>
  <c r="AB183" i="1" s="1"/>
  <c r="O183" i="1"/>
  <c r="K183" i="1"/>
  <c r="AI182" i="1"/>
  <c r="X182" i="1"/>
  <c r="T182" i="1"/>
  <c r="AB182" i="1" s="1"/>
  <c r="O182" i="1"/>
  <c r="K182" i="1"/>
  <c r="X181" i="1"/>
  <c r="T181" i="1"/>
  <c r="O181" i="1"/>
  <c r="K181" i="1"/>
  <c r="AI180" i="1"/>
  <c r="X180" i="1"/>
  <c r="AD180" i="1" s="1"/>
  <c r="T180" i="1"/>
  <c r="AB180" i="1" s="1"/>
  <c r="O180" i="1"/>
  <c r="K180" i="1"/>
  <c r="AD179" i="1"/>
  <c r="X179" i="1"/>
  <c r="AI179" i="1" s="1"/>
  <c r="T179" i="1"/>
  <c r="AB179" i="1" s="1"/>
  <c r="O179" i="1"/>
  <c r="K179" i="1"/>
  <c r="AI178" i="1"/>
  <c r="X178" i="1"/>
  <c r="T178" i="1"/>
  <c r="AB178" i="1" s="1"/>
  <c r="O178" i="1"/>
  <c r="K178" i="1"/>
  <c r="X177" i="1"/>
  <c r="T177" i="1"/>
  <c r="O177" i="1"/>
  <c r="K177" i="1"/>
  <c r="AI176" i="1"/>
  <c r="X176" i="1"/>
  <c r="AD176" i="1" s="1"/>
  <c r="T176" i="1"/>
  <c r="AB176" i="1" s="1"/>
  <c r="O176" i="1"/>
  <c r="K176" i="1"/>
  <c r="AD175" i="1"/>
  <c r="X175" i="1"/>
  <c r="AI175" i="1" s="1"/>
  <c r="T175" i="1"/>
  <c r="AB175" i="1" s="1"/>
  <c r="O175" i="1"/>
  <c r="K175" i="1"/>
  <c r="AI174" i="1"/>
  <c r="X174" i="1"/>
  <c r="T174" i="1"/>
  <c r="AB174" i="1" s="1"/>
  <c r="O174" i="1"/>
  <c r="K174" i="1"/>
  <c r="X173" i="1"/>
  <c r="T173" i="1"/>
  <c r="O173" i="1"/>
  <c r="K173" i="1"/>
  <c r="AI172" i="1"/>
  <c r="AG172" i="1"/>
  <c r="AD172" i="1"/>
  <c r="X172" i="1"/>
  <c r="T172" i="1"/>
  <c r="AB172" i="1" s="1"/>
  <c r="O172" i="1"/>
  <c r="K172" i="1"/>
  <c r="AI171" i="1"/>
  <c r="X171" i="1"/>
  <c r="T171" i="1"/>
  <c r="AB171" i="1" s="1"/>
  <c r="O171" i="1"/>
  <c r="K171" i="1"/>
  <c r="X170" i="1"/>
  <c r="T170" i="1"/>
  <c r="O170" i="1"/>
  <c r="K170" i="1"/>
  <c r="AI169" i="1"/>
  <c r="X169" i="1"/>
  <c r="AD169" i="1" s="1"/>
  <c r="T169" i="1"/>
  <c r="AB169" i="1" s="1"/>
  <c r="O169" i="1"/>
  <c r="K169" i="1"/>
  <c r="AD168" i="1"/>
  <c r="X168" i="1"/>
  <c r="AI168" i="1" s="1"/>
  <c r="T168" i="1"/>
  <c r="AB168" i="1" s="1"/>
  <c r="O168" i="1"/>
  <c r="K168" i="1"/>
  <c r="AI167" i="1"/>
  <c r="X167" i="1"/>
  <c r="T167" i="1"/>
  <c r="AB167" i="1" s="1"/>
  <c r="O167" i="1"/>
  <c r="K167" i="1"/>
  <c r="X166" i="1"/>
  <c r="T166" i="1"/>
  <c r="O166" i="1"/>
  <c r="K166" i="1"/>
  <c r="AI165" i="1"/>
  <c r="X165" i="1"/>
  <c r="AD165" i="1" s="1"/>
  <c r="T165" i="1"/>
  <c r="AB165" i="1" s="1"/>
  <c r="O165" i="1"/>
  <c r="K165" i="1"/>
  <c r="AD164" i="1"/>
  <c r="X164" i="1"/>
  <c r="AI164" i="1" s="1"/>
  <c r="T164" i="1"/>
  <c r="AB164" i="1" s="1"/>
  <c r="O164" i="1"/>
  <c r="K164" i="1"/>
  <c r="AI163" i="1"/>
  <c r="X163" i="1"/>
  <c r="T163" i="1"/>
  <c r="AB163" i="1" s="1"/>
  <c r="O163" i="1"/>
  <c r="K163" i="1"/>
  <c r="X162" i="1"/>
  <c r="T162" i="1"/>
  <c r="O162" i="1"/>
  <c r="K162" i="1"/>
  <c r="AI161" i="1"/>
  <c r="AD161" i="1"/>
  <c r="AB161" i="1"/>
  <c r="AI160" i="1"/>
  <c r="AD160" i="1"/>
  <c r="AB160" i="1"/>
  <c r="AI159" i="1"/>
  <c r="AD159" i="1"/>
  <c r="AB159" i="1"/>
  <c r="X158" i="1"/>
  <c r="T158" i="1"/>
  <c r="O158" i="1"/>
  <c r="K158" i="1"/>
  <c r="AI157" i="1"/>
  <c r="X157" i="1"/>
  <c r="AD157" i="1" s="1"/>
  <c r="T157" i="1"/>
  <c r="AB157" i="1" s="1"/>
  <c r="O157" i="1"/>
  <c r="K157" i="1"/>
  <c r="AD156" i="1"/>
  <c r="X156" i="1"/>
  <c r="AI156" i="1" s="1"/>
  <c r="T156" i="1"/>
  <c r="AB156" i="1" s="1"/>
  <c r="O156" i="1"/>
  <c r="K156" i="1"/>
  <c r="AI155" i="1"/>
  <c r="X155" i="1"/>
  <c r="T155" i="1"/>
  <c r="AB155" i="1" s="1"/>
  <c r="O155" i="1"/>
  <c r="K155" i="1"/>
  <c r="X154" i="1"/>
  <c r="T154" i="1"/>
  <c r="O154" i="1"/>
  <c r="K154" i="1"/>
  <c r="AI153" i="1"/>
  <c r="X153" i="1"/>
  <c r="AD153" i="1" s="1"/>
  <c r="T153" i="1"/>
  <c r="AB153" i="1" s="1"/>
  <c r="O153" i="1"/>
  <c r="K153" i="1"/>
  <c r="AD152" i="1"/>
  <c r="X152" i="1"/>
  <c r="AI152" i="1" s="1"/>
  <c r="T152" i="1"/>
  <c r="AB152" i="1" s="1"/>
  <c r="O152" i="1"/>
  <c r="K152" i="1"/>
  <c r="AI151" i="1"/>
  <c r="X151" i="1"/>
  <c r="T151" i="1"/>
  <c r="AB151" i="1" s="1"/>
  <c r="O151" i="1"/>
  <c r="K151" i="1"/>
  <c r="X150" i="1"/>
  <c r="T150" i="1"/>
  <c r="O150" i="1"/>
  <c r="K150" i="1"/>
  <c r="AI149" i="1"/>
  <c r="X149" i="1"/>
  <c r="AD149" i="1" s="1"/>
  <c r="T149" i="1"/>
  <c r="AB149" i="1" s="1"/>
  <c r="O149" i="1"/>
  <c r="K149" i="1"/>
  <c r="AD148" i="1"/>
  <c r="X148" i="1"/>
  <c r="AI148" i="1" s="1"/>
  <c r="T148" i="1"/>
  <c r="AB148" i="1" s="1"/>
  <c r="O148" i="1"/>
  <c r="K148" i="1"/>
  <c r="AI147" i="1"/>
  <c r="X147" i="1"/>
  <c r="T147" i="1"/>
  <c r="AB147" i="1" s="1"/>
  <c r="O147" i="1"/>
  <c r="K147" i="1"/>
  <c r="X146" i="1"/>
  <c r="T146" i="1"/>
  <c r="O146" i="1"/>
  <c r="K146" i="1"/>
  <c r="AI145" i="1"/>
  <c r="X145" i="1"/>
  <c r="AD145" i="1" s="1"/>
  <c r="T145" i="1"/>
  <c r="AB145" i="1" s="1"/>
  <c r="O145" i="1"/>
  <c r="K145" i="1"/>
  <c r="AD144" i="1"/>
  <c r="X144" i="1"/>
  <c r="AI144" i="1" s="1"/>
  <c r="T144" i="1"/>
  <c r="AB144" i="1" s="1"/>
  <c r="O144" i="1"/>
  <c r="K144" i="1"/>
  <c r="AI143" i="1"/>
  <c r="X143" i="1"/>
  <c r="T143" i="1"/>
  <c r="AB143" i="1" s="1"/>
  <c r="O143" i="1"/>
  <c r="K143" i="1"/>
  <c r="X142" i="1"/>
  <c r="T142" i="1"/>
  <c r="O142" i="1"/>
  <c r="K142" i="1"/>
  <c r="AI141" i="1"/>
  <c r="X141" i="1"/>
  <c r="AD141" i="1" s="1"/>
  <c r="T141" i="1"/>
  <c r="AB141" i="1" s="1"/>
  <c r="O141" i="1"/>
  <c r="K141" i="1"/>
  <c r="AD140" i="1"/>
  <c r="X140" i="1"/>
  <c r="AI140" i="1" s="1"/>
  <c r="T140" i="1"/>
  <c r="AB140" i="1" s="1"/>
  <c r="O140" i="1"/>
  <c r="K140" i="1"/>
  <c r="AI139" i="1"/>
  <c r="X139" i="1"/>
  <c r="T139" i="1"/>
  <c r="AB139" i="1" s="1"/>
  <c r="O139" i="1"/>
  <c r="K139" i="1"/>
  <c r="X138" i="1"/>
  <c r="T138" i="1"/>
  <c r="O138" i="1"/>
  <c r="K138" i="1"/>
  <c r="AI137" i="1"/>
  <c r="X137" i="1"/>
  <c r="AD137" i="1" s="1"/>
  <c r="T137" i="1"/>
  <c r="AB137" i="1" s="1"/>
  <c r="O137" i="1"/>
  <c r="K137" i="1"/>
  <c r="AD136" i="1"/>
  <c r="X136" i="1"/>
  <c r="AI136" i="1" s="1"/>
  <c r="T136" i="1"/>
  <c r="AB136" i="1" s="1"/>
  <c r="O136" i="1"/>
  <c r="K136" i="1"/>
  <c r="AI135" i="1"/>
  <c r="X135" i="1"/>
  <c r="T135" i="1"/>
  <c r="AB135" i="1" s="1"/>
  <c r="O135" i="1"/>
  <c r="K135" i="1"/>
  <c r="X134" i="1"/>
  <c r="T134" i="1"/>
  <c r="O134" i="1"/>
  <c r="K134" i="1"/>
  <c r="AI133" i="1"/>
  <c r="X133" i="1"/>
  <c r="AD133" i="1" s="1"/>
  <c r="T133" i="1"/>
  <c r="AB133" i="1" s="1"/>
  <c r="O133" i="1"/>
  <c r="K133" i="1"/>
  <c r="AD132" i="1"/>
  <c r="X132" i="1"/>
  <c r="AI132" i="1" s="1"/>
  <c r="T132" i="1"/>
  <c r="AB132" i="1" s="1"/>
  <c r="O132" i="1"/>
  <c r="K132" i="1"/>
  <c r="AI131" i="1"/>
  <c r="X131" i="1"/>
  <c r="T131" i="1"/>
  <c r="AB131" i="1" s="1"/>
  <c r="O131" i="1"/>
  <c r="K131" i="1"/>
  <c r="X130" i="1"/>
  <c r="T130" i="1"/>
  <c r="O130" i="1"/>
  <c r="K130" i="1"/>
  <c r="AI129" i="1"/>
  <c r="X129" i="1"/>
  <c r="AD129" i="1" s="1"/>
  <c r="T129" i="1"/>
  <c r="AB129" i="1" s="1"/>
  <c r="O129" i="1"/>
  <c r="K129" i="1"/>
  <c r="AD128" i="1"/>
  <c r="X128" i="1"/>
  <c r="AI128" i="1" s="1"/>
  <c r="T128" i="1"/>
  <c r="AB128" i="1" s="1"/>
  <c r="O128" i="1"/>
  <c r="K128" i="1"/>
  <c r="AI127" i="1"/>
  <c r="X127" i="1"/>
  <c r="T127" i="1"/>
  <c r="AB127" i="1" s="1"/>
  <c r="O127" i="1"/>
  <c r="K127" i="1"/>
  <c r="X126" i="1"/>
  <c r="T126" i="1"/>
  <c r="O126" i="1"/>
  <c r="K126" i="1"/>
  <c r="AI125" i="1"/>
  <c r="X125" i="1"/>
  <c r="AD125" i="1" s="1"/>
  <c r="T125" i="1"/>
  <c r="AB125" i="1" s="1"/>
  <c r="O125" i="1"/>
  <c r="K125" i="1"/>
  <c r="AD124" i="1"/>
  <c r="X124" i="1"/>
  <c r="AI124" i="1" s="1"/>
  <c r="T124" i="1"/>
  <c r="AB124" i="1" s="1"/>
  <c r="O124" i="1"/>
  <c r="K124" i="1"/>
  <c r="AI123" i="1"/>
  <c r="X123" i="1"/>
  <c r="T123" i="1"/>
  <c r="AB123" i="1" s="1"/>
  <c r="O123" i="1"/>
  <c r="K123" i="1"/>
  <c r="X122" i="1"/>
  <c r="T122" i="1"/>
  <c r="O122" i="1"/>
  <c r="K122" i="1"/>
  <c r="AI121" i="1"/>
  <c r="X121" i="1"/>
  <c r="AD121" i="1" s="1"/>
  <c r="T121" i="1"/>
  <c r="AB121" i="1" s="1"/>
  <c r="O121" i="1"/>
  <c r="K121" i="1"/>
  <c r="AD120" i="1"/>
  <c r="X120" i="1"/>
  <c r="AI120" i="1" s="1"/>
  <c r="T120" i="1"/>
  <c r="AB120" i="1" s="1"/>
  <c r="O120" i="1"/>
  <c r="K120" i="1"/>
  <c r="AI119" i="1"/>
  <c r="X119" i="1"/>
  <c r="T119" i="1"/>
  <c r="AB119" i="1" s="1"/>
  <c r="O119" i="1"/>
  <c r="K119" i="1"/>
  <c r="X118" i="1"/>
  <c r="T118" i="1"/>
  <c r="O118" i="1"/>
  <c r="K118" i="1"/>
  <c r="AI117" i="1"/>
  <c r="X117" i="1"/>
  <c r="AD117" i="1" s="1"/>
  <c r="T117" i="1"/>
  <c r="AB117" i="1" s="1"/>
  <c r="O117" i="1"/>
  <c r="K117" i="1"/>
  <c r="AD116" i="1"/>
  <c r="X116" i="1"/>
  <c r="AI116" i="1" s="1"/>
  <c r="T116" i="1"/>
  <c r="AB116" i="1" s="1"/>
  <c r="O116" i="1"/>
  <c r="K116" i="1"/>
  <c r="AI115" i="1"/>
  <c r="X115" i="1"/>
  <c r="T115" i="1"/>
  <c r="AB115" i="1" s="1"/>
  <c r="O115" i="1"/>
  <c r="K115" i="1"/>
  <c r="X114" i="1"/>
  <c r="T114" i="1"/>
  <c r="O114" i="1"/>
  <c r="K114" i="1"/>
  <c r="AI113" i="1"/>
  <c r="X113" i="1"/>
  <c r="AD113" i="1" s="1"/>
  <c r="T113" i="1"/>
  <c r="AB113" i="1" s="1"/>
  <c r="O113" i="1"/>
  <c r="K113" i="1"/>
  <c r="AD112" i="1"/>
  <c r="X112" i="1"/>
  <c r="AI112" i="1" s="1"/>
  <c r="T112" i="1"/>
  <c r="AB112" i="1" s="1"/>
  <c r="O112" i="1"/>
  <c r="K112" i="1"/>
  <c r="AI111" i="1"/>
  <c r="X111" i="1"/>
  <c r="T111" i="1"/>
  <c r="AB111" i="1" s="1"/>
  <c r="O111" i="1"/>
  <c r="K111" i="1"/>
  <c r="X110" i="1"/>
  <c r="T110" i="1"/>
  <c r="O110" i="1"/>
  <c r="K110" i="1"/>
  <c r="AI109" i="1"/>
  <c r="X109" i="1"/>
  <c r="AD109" i="1" s="1"/>
  <c r="T109" i="1"/>
  <c r="AB109" i="1" s="1"/>
  <c r="O109" i="1"/>
  <c r="K109" i="1"/>
  <c r="AD108" i="1"/>
  <c r="X108" i="1"/>
  <c r="AI108" i="1" s="1"/>
  <c r="T108" i="1"/>
  <c r="AB108" i="1" s="1"/>
  <c r="O108" i="1"/>
  <c r="K108" i="1"/>
  <c r="AG107" i="1"/>
  <c r="X107" i="1"/>
  <c r="T107" i="1"/>
  <c r="O107" i="1"/>
  <c r="K107" i="1"/>
  <c r="AI106" i="1"/>
  <c r="X106" i="1"/>
  <c r="AD106" i="1" s="1"/>
  <c r="T106" i="1"/>
  <c r="AB106" i="1" s="1"/>
  <c r="O106" i="1"/>
  <c r="K106" i="1"/>
  <c r="AD105" i="1"/>
  <c r="X105" i="1"/>
  <c r="AI105" i="1" s="1"/>
  <c r="T105" i="1"/>
  <c r="AB105" i="1" s="1"/>
  <c r="O105" i="1"/>
  <c r="K105" i="1"/>
  <c r="AI104" i="1"/>
  <c r="X104" i="1"/>
  <c r="T104" i="1"/>
  <c r="AB104" i="1" s="1"/>
  <c r="O104" i="1"/>
  <c r="K104" i="1"/>
  <c r="AI103" i="1"/>
  <c r="AD103" i="1"/>
  <c r="X102" i="1"/>
  <c r="T102" i="1"/>
  <c r="O102" i="1"/>
  <c r="K102" i="1"/>
  <c r="AI101" i="1"/>
  <c r="X101" i="1"/>
  <c r="AD101" i="1" s="1"/>
  <c r="T101" i="1"/>
  <c r="AB101" i="1" s="1"/>
  <c r="O101" i="1"/>
  <c r="K101" i="1"/>
  <c r="AD100" i="1"/>
  <c r="X100" i="1"/>
  <c r="AI100" i="1" s="1"/>
  <c r="T100" i="1"/>
  <c r="AB100" i="1" s="1"/>
  <c r="O100" i="1"/>
  <c r="K100" i="1"/>
  <c r="X99" i="1"/>
  <c r="T99" i="1"/>
  <c r="AB99" i="1" s="1"/>
  <c r="O99" i="1"/>
  <c r="K99" i="1"/>
  <c r="X98" i="1"/>
  <c r="AI98" i="1" s="1"/>
  <c r="T98" i="1"/>
  <c r="O98" i="1"/>
  <c r="K98" i="1"/>
  <c r="AI97" i="1"/>
  <c r="X97" i="1"/>
  <c r="AD97" i="1" s="1"/>
  <c r="T97" i="1"/>
  <c r="AB97" i="1" s="1"/>
  <c r="O97" i="1"/>
  <c r="K97" i="1"/>
  <c r="AD96" i="1"/>
  <c r="X96" i="1"/>
  <c r="AI96" i="1" s="1"/>
  <c r="T96" i="1"/>
  <c r="AB96" i="1" s="1"/>
  <c r="O96" i="1"/>
  <c r="K96" i="1"/>
  <c r="AI95" i="1"/>
  <c r="X95" i="1"/>
  <c r="T95" i="1"/>
  <c r="AB95" i="1" s="1"/>
  <c r="O95" i="1"/>
  <c r="K95" i="1"/>
  <c r="X94" i="1"/>
  <c r="AI94" i="1" s="1"/>
  <c r="T94" i="1"/>
  <c r="O94" i="1"/>
  <c r="K94" i="1"/>
  <c r="AI93" i="1"/>
  <c r="X93" i="1"/>
  <c r="AD93" i="1" s="1"/>
  <c r="T93" i="1"/>
  <c r="AB93" i="1" s="1"/>
  <c r="O93" i="1"/>
  <c r="K93" i="1"/>
  <c r="AD92" i="1"/>
  <c r="X92" i="1"/>
  <c r="AI92" i="1" s="1"/>
  <c r="T92" i="1"/>
  <c r="AB92" i="1" s="1"/>
  <c r="O92" i="1"/>
  <c r="K92" i="1"/>
  <c r="AI91" i="1"/>
  <c r="X91" i="1"/>
  <c r="T91" i="1"/>
  <c r="AB91" i="1" s="1"/>
  <c r="O91" i="1"/>
  <c r="K91" i="1"/>
  <c r="AG90" i="1"/>
  <c r="AG267" i="1" s="1"/>
  <c r="X90" i="1"/>
  <c r="AI90" i="1" s="1"/>
  <c r="T90" i="1"/>
  <c r="AB90" i="1" s="1"/>
  <c r="O90" i="1"/>
  <c r="K90" i="1"/>
  <c r="AD89" i="1"/>
  <c r="X89" i="1"/>
  <c r="AI89" i="1" s="1"/>
  <c r="T89" i="1"/>
  <c r="AB89" i="1" s="1"/>
  <c r="O89" i="1"/>
  <c r="K89" i="1"/>
  <c r="AI88" i="1"/>
  <c r="X88" i="1"/>
  <c r="T88" i="1"/>
  <c r="AB88" i="1" s="1"/>
  <c r="O88" i="1"/>
  <c r="K88" i="1"/>
  <c r="X87" i="1"/>
  <c r="AI87" i="1" s="1"/>
  <c r="T87" i="1"/>
  <c r="O87" i="1"/>
  <c r="K87" i="1"/>
  <c r="AI86" i="1"/>
  <c r="X86" i="1"/>
  <c r="AD86" i="1" s="1"/>
  <c r="T86" i="1"/>
  <c r="AB86" i="1" s="1"/>
  <c r="O86" i="1"/>
  <c r="K86" i="1"/>
  <c r="AD85" i="1"/>
  <c r="X85" i="1"/>
  <c r="AI85" i="1" s="1"/>
  <c r="T85" i="1"/>
  <c r="AB85" i="1" s="1"/>
  <c r="O85" i="1"/>
  <c r="K85" i="1"/>
  <c r="AI84" i="1"/>
  <c r="X84" i="1"/>
  <c r="T84" i="1"/>
  <c r="AB84" i="1" s="1"/>
  <c r="O84" i="1"/>
  <c r="K84" i="1"/>
  <c r="X83" i="1"/>
  <c r="AI83" i="1" s="1"/>
  <c r="T83" i="1"/>
  <c r="O83" i="1"/>
  <c r="K83" i="1"/>
  <c r="AI82" i="1"/>
  <c r="X82" i="1"/>
  <c r="AD82" i="1" s="1"/>
  <c r="T82" i="1"/>
  <c r="AB82" i="1" s="1"/>
  <c r="O82" i="1"/>
  <c r="K82" i="1"/>
  <c r="AD81" i="1"/>
  <c r="X81" i="1"/>
  <c r="AI81" i="1" s="1"/>
  <c r="T81" i="1"/>
  <c r="AB81" i="1" s="1"/>
  <c r="O81" i="1"/>
  <c r="K81" i="1"/>
  <c r="AI80" i="1"/>
  <c r="X80" i="1"/>
  <c r="T80" i="1"/>
  <c r="AB80" i="1" s="1"/>
  <c r="O80" i="1"/>
  <c r="K80" i="1"/>
  <c r="X79" i="1"/>
  <c r="AI79" i="1" s="1"/>
  <c r="T79" i="1"/>
  <c r="O79" i="1"/>
  <c r="K79" i="1"/>
  <c r="AI78" i="1"/>
  <c r="X78" i="1"/>
  <c r="AD78" i="1" s="1"/>
  <c r="T78" i="1"/>
  <c r="AB78" i="1" s="1"/>
  <c r="O78" i="1"/>
  <c r="K78" i="1"/>
  <c r="AD77" i="1"/>
  <c r="X77" i="1"/>
  <c r="AI77" i="1" s="1"/>
  <c r="T77" i="1"/>
  <c r="AB77" i="1" s="1"/>
  <c r="O77" i="1"/>
  <c r="K77" i="1"/>
  <c r="AI76" i="1"/>
  <c r="X76" i="1"/>
  <c r="T76" i="1"/>
  <c r="AB76" i="1" s="1"/>
  <c r="O76" i="1"/>
  <c r="K76" i="1"/>
  <c r="X75" i="1"/>
  <c r="AI75" i="1" s="1"/>
  <c r="T75" i="1"/>
  <c r="O75" i="1"/>
  <c r="K75" i="1"/>
  <c r="AI74" i="1"/>
  <c r="X74" i="1"/>
  <c r="AD74" i="1" s="1"/>
  <c r="T74" i="1"/>
  <c r="AB74" i="1" s="1"/>
  <c r="O74" i="1"/>
  <c r="K74" i="1"/>
  <c r="AD73" i="1"/>
  <c r="X73" i="1"/>
  <c r="AI73" i="1" s="1"/>
  <c r="T73" i="1"/>
  <c r="AB73" i="1" s="1"/>
  <c r="O73" i="1"/>
  <c r="K73" i="1"/>
  <c r="AI72" i="1"/>
  <c r="X72" i="1"/>
  <c r="T72" i="1"/>
  <c r="AB72" i="1" s="1"/>
  <c r="O72" i="1"/>
  <c r="K72" i="1"/>
  <c r="X71" i="1"/>
  <c r="AI71" i="1" s="1"/>
  <c r="T71" i="1"/>
  <c r="O71" i="1"/>
  <c r="K71" i="1"/>
  <c r="AI70" i="1"/>
  <c r="X70" i="1"/>
  <c r="AD70" i="1" s="1"/>
  <c r="T70" i="1"/>
  <c r="AB70" i="1" s="1"/>
  <c r="O70" i="1"/>
  <c r="K70" i="1"/>
  <c r="AD69" i="1"/>
  <c r="X69" i="1"/>
  <c r="AI69" i="1" s="1"/>
  <c r="T69" i="1"/>
  <c r="AB69" i="1" s="1"/>
  <c r="O69" i="1"/>
  <c r="K69" i="1"/>
  <c r="AI68" i="1"/>
  <c r="X68" i="1"/>
  <c r="T68" i="1"/>
  <c r="AB68" i="1" s="1"/>
  <c r="O68" i="1"/>
  <c r="K68" i="1"/>
  <c r="X67" i="1"/>
  <c r="AI67" i="1" s="1"/>
  <c r="T67" i="1"/>
  <c r="O67" i="1"/>
  <c r="K67" i="1"/>
  <c r="AI66" i="1"/>
  <c r="X66" i="1"/>
  <c r="AD66" i="1" s="1"/>
  <c r="T66" i="1"/>
  <c r="AB66" i="1" s="1"/>
  <c r="O66" i="1"/>
  <c r="K66" i="1"/>
  <c r="AD65" i="1"/>
  <c r="X65" i="1"/>
  <c r="AI65" i="1" s="1"/>
  <c r="T65" i="1"/>
  <c r="AB65" i="1" s="1"/>
  <c r="O65" i="1"/>
  <c r="K65" i="1"/>
  <c r="AI64" i="1"/>
  <c r="X64" i="1"/>
  <c r="T64" i="1"/>
  <c r="AB64" i="1" s="1"/>
  <c r="O64" i="1"/>
  <c r="K64" i="1"/>
  <c r="X63" i="1"/>
  <c r="AI63" i="1" s="1"/>
  <c r="T63" i="1"/>
  <c r="O63" i="1"/>
  <c r="K63" i="1"/>
  <c r="AI62" i="1"/>
  <c r="X62" i="1"/>
  <c r="AD62" i="1" s="1"/>
  <c r="T62" i="1"/>
  <c r="AB62" i="1" s="1"/>
  <c r="O62" i="1"/>
  <c r="K62" i="1"/>
  <c r="AD61" i="1"/>
  <c r="X61" i="1"/>
  <c r="AI61" i="1" s="1"/>
  <c r="T61" i="1"/>
  <c r="AB61" i="1" s="1"/>
  <c r="O61" i="1"/>
  <c r="K61" i="1"/>
  <c r="AI60" i="1"/>
  <c r="X60" i="1"/>
  <c r="T60" i="1"/>
  <c r="AB60" i="1" s="1"/>
  <c r="O60" i="1"/>
  <c r="K60" i="1"/>
  <c r="X59" i="1"/>
  <c r="AI59" i="1" s="1"/>
  <c r="T59" i="1"/>
  <c r="O59" i="1"/>
  <c r="K59" i="1"/>
  <c r="AI58" i="1"/>
  <c r="X58" i="1"/>
  <c r="AD58" i="1" s="1"/>
  <c r="T58" i="1"/>
  <c r="AB58" i="1" s="1"/>
  <c r="O58" i="1"/>
  <c r="K58" i="1"/>
  <c r="AD57" i="1"/>
  <c r="X57" i="1"/>
  <c r="AI57" i="1" s="1"/>
  <c r="T57" i="1"/>
  <c r="AB57" i="1" s="1"/>
  <c r="O57" i="1"/>
  <c r="K57" i="1"/>
  <c r="AI56" i="1"/>
  <c r="X56" i="1"/>
  <c r="T56" i="1"/>
  <c r="AB56" i="1" s="1"/>
  <c r="O56" i="1"/>
  <c r="K56" i="1"/>
  <c r="X55" i="1"/>
  <c r="AI55" i="1" s="1"/>
  <c r="T55" i="1"/>
  <c r="O55" i="1"/>
  <c r="K55" i="1"/>
  <c r="AI54" i="1"/>
  <c r="X54" i="1"/>
  <c r="AD54" i="1" s="1"/>
  <c r="T54" i="1"/>
  <c r="AB54" i="1" s="1"/>
  <c r="O54" i="1"/>
  <c r="K54" i="1"/>
  <c r="AD53" i="1"/>
  <c r="X53" i="1"/>
  <c r="AI53" i="1" s="1"/>
  <c r="T53" i="1"/>
  <c r="AB53" i="1" s="1"/>
  <c r="O53" i="1"/>
  <c r="K53" i="1"/>
  <c r="AI52" i="1"/>
  <c r="X52" i="1"/>
  <c r="T52" i="1"/>
  <c r="AB52" i="1" s="1"/>
  <c r="O52" i="1"/>
  <c r="K52" i="1"/>
  <c r="X51" i="1"/>
  <c r="AI51" i="1" s="1"/>
  <c r="T51" i="1"/>
  <c r="AB51" i="1" s="1"/>
  <c r="O51" i="1"/>
  <c r="K51" i="1"/>
  <c r="X50" i="1"/>
  <c r="AD50" i="1" s="1"/>
  <c r="T50" i="1"/>
  <c r="AB50" i="1" s="1"/>
  <c r="O50" i="1"/>
  <c r="K50" i="1"/>
  <c r="AI49" i="1"/>
  <c r="X49" i="1"/>
  <c r="AD49" i="1" s="1"/>
  <c r="T49" i="1"/>
  <c r="AB49" i="1" s="1"/>
  <c r="O49" i="1"/>
  <c r="K49" i="1"/>
  <c r="X48" i="1"/>
  <c r="AD48" i="1" s="1"/>
  <c r="T48" i="1"/>
  <c r="AB48" i="1" s="1"/>
  <c r="O48" i="1"/>
  <c r="K48" i="1"/>
  <c r="AI47" i="1"/>
  <c r="X47" i="1"/>
  <c r="AD47" i="1" s="1"/>
  <c r="T47" i="1"/>
  <c r="AB47" i="1" s="1"/>
  <c r="O47" i="1"/>
  <c r="K47" i="1"/>
  <c r="X46" i="1"/>
  <c r="AD46" i="1" s="1"/>
  <c r="T46" i="1"/>
  <c r="AB46" i="1" s="1"/>
  <c r="O46" i="1"/>
  <c r="K46" i="1"/>
  <c r="AI45" i="1"/>
  <c r="X45" i="1"/>
  <c r="AD45" i="1" s="1"/>
  <c r="T45" i="1"/>
  <c r="AB45" i="1" s="1"/>
  <c r="O45" i="1"/>
  <c r="K45" i="1"/>
  <c r="X44" i="1"/>
  <c r="AD44" i="1" s="1"/>
  <c r="T44" i="1"/>
  <c r="AB44" i="1" s="1"/>
  <c r="O44" i="1"/>
  <c r="K44" i="1"/>
  <c r="AI43" i="1"/>
  <c r="X43" i="1"/>
  <c r="AD43" i="1" s="1"/>
  <c r="T43" i="1"/>
  <c r="AB43" i="1" s="1"/>
  <c r="O43" i="1"/>
  <c r="K43" i="1"/>
  <c r="X42" i="1"/>
  <c r="AD42" i="1" s="1"/>
  <c r="T42" i="1"/>
  <c r="AB42" i="1" s="1"/>
  <c r="O42" i="1"/>
  <c r="K42" i="1"/>
  <c r="AI41" i="1"/>
  <c r="X41" i="1"/>
  <c r="AD41" i="1" s="1"/>
  <c r="T41" i="1"/>
  <c r="AB41" i="1" s="1"/>
  <c r="O41" i="1"/>
  <c r="K41" i="1"/>
  <c r="X40" i="1"/>
  <c r="AD40" i="1" s="1"/>
  <c r="T40" i="1"/>
  <c r="AB40" i="1" s="1"/>
  <c r="O40" i="1"/>
  <c r="K40" i="1"/>
  <c r="AI39" i="1"/>
  <c r="X39" i="1"/>
  <c r="AD39" i="1" s="1"/>
  <c r="T39" i="1"/>
  <c r="AB39" i="1" s="1"/>
  <c r="O39" i="1"/>
  <c r="K39" i="1"/>
  <c r="X38" i="1"/>
  <c r="AD38" i="1" s="1"/>
  <c r="T38" i="1"/>
  <c r="AB38" i="1" s="1"/>
  <c r="O38" i="1"/>
  <c r="K38" i="1"/>
  <c r="AI37" i="1"/>
  <c r="X37" i="1"/>
  <c r="AD37" i="1" s="1"/>
  <c r="T37" i="1"/>
  <c r="AB37" i="1" s="1"/>
  <c r="O37" i="1"/>
  <c r="K37" i="1"/>
  <c r="X36" i="1"/>
  <c r="AD36" i="1" s="1"/>
  <c r="T36" i="1"/>
  <c r="AB36" i="1" s="1"/>
  <c r="O36" i="1"/>
  <c r="K36" i="1"/>
  <c r="AI35" i="1"/>
  <c r="X35" i="1"/>
  <c r="AD35" i="1" s="1"/>
  <c r="T35" i="1"/>
  <c r="AB35" i="1" s="1"/>
  <c r="O35" i="1"/>
  <c r="K35" i="1"/>
  <c r="X34" i="1"/>
  <c r="AD34" i="1" s="1"/>
  <c r="T34" i="1"/>
  <c r="AB34" i="1" s="1"/>
  <c r="O34" i="1"/>
  <c r="K34" i="1"/>
  <c r="AI33" i="1"/>
  <c r="X33" i="1"/>
  <c r="AD33" i="1" s="1"/>
  <c r="T33" i="1"/>
  <c r="AB33" i="1" s="1"/>
  <c r="O33" i="1"/>
  <c r="K33" i="1"/>
  <c r="X32" i="1"/>
  <c r="AD32" i="1" s="1"/>
  <c r="T32" i="1"/>
  <c r="AB32" i="1" s="1"/>
  <c r="O32" i="1"/>
  <c r="K32" i="1"/>
  <c r="AI31" i="1"/>
  <c r="X31" i="1"/>
  <c r="AD31" i="1" s="1"/>
  <c r="T31" i="1"/>
  <c r="AB31" i="1" s="1"/>
  <c r="O31" i="1"/>
  <c r="K31" i="1"/>
  <c r="X30" i="1"/>
  <c r="AD30" i="1" s="1"/>
  <c r="T30" i="1"/>
  <c r="AB30" i="1" s="1"/>
  <c r="O30" i="1"/>
  <c r="K30" i="1"/>
  <c r="AI29" i="1"/>
  <c r="X29" i="1"/>
  <c r="AD29" i="1" s="1"/>
  <c r="T29" i="1"/>
  <c r="AB29" i="1" s="1"/>
  <c r="O29" i="1"/>
  <c r="K29" i="1"/>
  <c r="X28" i="1"/>
  <c r="AD28" i="1" s="1"/>
  <c r="T28" i="1"/>
  <c r="AB28" i="1" s="1"/>
  <c r="O28" i="1"/>
  <c r="K28" i="1"/>
  <c r="AI27" i="1"/>
  <c r="X27" i="1"/>
  <c r="AD27" i="1" s="1"/>
  <c r="T27" i="1"/>
  <c r="AB27" i="1" s="1"/>
  <c r="O27" i="1"/>
  <c r="K27" i="1"/>
  <c r="X26" i="1"/>
  <c r="AD26" i="1" s="1"/>
  <c r="T26" i="1"/>
  <c r="AB26" i="1" s="1"/>
  <c r="O26" i="1"/>
  <c r="K26" i="1"/>
  <c r="AI25" i="1"/>
  <c r="X25" i="1"/>
  <c r="AD25" i="1" s="1"/>
  <c r="T25" i="1"/>
  <c r="AB25" i="1" s="1"/>
  <c r="O25" i="1"/>
  <c r="K25" i="1"/>
  <c r="X24" i="1"/>
  <c r="AD24" i="1" s="1"/>
  <c r="T24" i="1"/>
  <c r="AB24" i="1" s="1"/>
  <c r="O24" i="1"/>
  <c r="K24" i="1"/>
  <c r="AI23" i="1"/>
  <c r="X23" i="1"/>
  <c r="AD23" i="1" s="1"/>
  <c r="T23" i="1"/>
  <c r="AB23" i="1" s="1"/>
  <c r="O23" i="1"/>
  <c r="K23" i="1"/>
  <c r="X22" i="1"/>
  <c r="AD22" i="1" s="1"/>
  <c r="T22" i="1"/>
  <c r="AB22" i="1" s="1"/>
  <c r="O22" i="1"/>
  <c r="K22" i="1"/>
  <c r="AI21" i="1"/>
  <c r="X21" i="1"/>
  <c r="AD21" i="1" s="1"/>
  <c r="T21" i="1"/>
  <c r="AB21" i="1" s="1"/>
  <c r="O21" i="1"/>
  <c r="K21" i="1"/>
  <c r="X20" i="1"/>
  <c r="AD20" i="1" s="1"/>
  <c r="T20" i="1"/>
  <c r="AB20" i="1" s="1"/>
  <c r="O20" i="1"/>
  <c r="K20" i="1"/>
  <c r="AI19" i="1"/>
  <c r="X19" i="1"/>
  <c r="AD19" i="1" s="1"/>
  <c r="T19" i="1"/>
  <c r="AB19" i="1" s="1"/>
  <c r="O19" i="1"/>
  <c r="K19" i="1"/>
  <c r="X18" i="1"/>
  <c r="AD18" i="1" s="1"/>
  <c r="T18" i="1"/>
  <c r="AB18" i="1" s="1"/>
  <c r="O18" i="1"/>
  <c r="K18" i="1"/>
  <c r="AI17" i="1"/>
  <c r="X17" i="1"/>
  <c r="AD17" i="1" s="1"/>
  <c r="T17" i="1"/>
  <c r="AB17" i="1" s="1"/>
  <c r="O17" i="1"/>
  <c r="K17" i="1"/>
  <c r="X16" i="1"/>
  <c r="AD16" i="1" s="1"/>
  <c r="T16" i="1"/>
  <c r="AB16" i="1" s="1"/>
  <c r="O16" i="1"/>
  <c r="K16" i="1"/>
  <c r="AI15" i="1"/>
  <c r="X15" i="1"/>
  <c r="AD15" i="1" s="1"/>
  <c r="T15" i="1"/>
  <c r="AB15" i="1" s="1"/>
  <c r="O15" i="1"/>
  <c r="K15" i="1"/>
  <c r="X14" i="1"/>
  <c r="AD14" i="1" s="1"/>
  <c r="T14" i="1"/>
  <c r="AB14" i="1" s="1"/>
  <c r="O14" i="1"/>
  <c r="K14" i="1"/>
  <c r="AI13" i="1"/>
  <c r="X13" i="1"/>
  <c r="AD13" i="1" s="1"/>
  <c r="T13" i="1"/>
  <c r="AB13" i="1" s="1"/>
  <c r="O13" i="1"/>
  <c r="K13" i="1"/>
  <c r="X12" i="1"/>
  <c r="AD12" i="1" s="1"/>
  <c r="T12" i="1"/>
  <c r="AB12" i="1" s="1"/>
  <c r="O12" i="1"/>
  <c r="K12" i="1"/>
  <c r="AI11" i="1"/>
  <c r="X11" i="1"/>
  <c r="AD11" i="1" s="1"/>
  <c r="T11" i="1"/>
  <c r="AB11" i="1" s="1"/>
  <c r="O11" i="1"/>
  <c r="K11" i="1"/>
  <c r="X10" i="1"/>
  <c r="AD10" i="1" s="1"/>
  <c r="T10" i="1"/>
  <c r="AB10" i="1" s="1"/>
  <c r="O10" i="1"/>
  <c r="K10" i="1"/>
  <c r="AI9" i="1"/>
  <c r="X9" i="1"/>
  <c r="T9" i="1"/>
  <c r="T267" i="1" s="1"/>
  <c r="O9" i="1"/>
  <c r="K9" i="1"/>
  <c r="K267" i="1" s="1"/>
  <c r="O267" i="1" l="1"/>
  <c r="X267" i="1"/>
  <c r="AD9" i="1"/>
  <c r="AI10" i="1"/>
  <c r="AI12" i="1"/>
  <c r="AI14" i="1"/>
  <c r="AI16" i="1"/>
  <c r="AI18" i="1"/>
  <c r="AI20" i="1"/>
  <c r="AI22" i="1"/>
  <c r="AI24" i="1"/>
  <c r="AI26" i="1"/>
  <c r="AI28" i="1"/>
  <c r="AI30" i="1"/>
  <c r="AI32" i="1"/>
  <c r="AI34" i="1"/>
  <c r="AI36" i="1"/>
  <c r="AI38" i="1"/>
  <c r="AI40" i="1"/>
  <c r="AI42" i="1"/>
  <c r="AI44" i="1"/>
  <c r="AI46" i="1"/>
  <c r="AI48" i="1"/>
  <c r="AI50" i="1"/>
  <c r="AD51" i="1"/>
  <c r="AD52" i="1"/>
  <c r="AB55" i="1"/>
  <c r="AD55" i="1"/>
  <c r="AD56" i="1"/>
  <c r="AB59" i="1"/>
  <c r="AD59" i="1"/>
  <c r="AD60" i="1"/>
  <c r="AB63" i="1"/>
  <c r="AD63" i="1"/>
  <c r="AD64" i="1"/>
  <c r="AB67" i="1"/>
  <c r="AD67" i="1"/>
  <c r="AD68" i="1"/>
  <c r="AB71" i="1"/>
  <c r="AD71" i="1"/>
  <c r="AD72" i="1"/>
  <c r="AB75" i="1"/>
  <c r="AD75" i="1"/>
  <c r="AD76" i="1"/>
  <c r="AB79" i="1"/>
  <c r="AD79" i="1"/>
  <c r="AD80" i="1"/>
  <c r="AB83" i="1"/>
  <c r="AD83" i="1"/>
  <c r="AD84" i="1"/>
  <c r="AB87" i="1"/>
  <c r="AD87" i="1"/>
  <c r="AD88" i="1"/>
  <c r="AI102" i="1"/>
  <c r="AD102" i="1"/>
  <c r="AI107" i="1"/>
  <c r="AD107" i="1"/>
  <c r="AI162" i="1"/>
  <c r="AD162" i="1"/>
  <c r="AI166" i="1"/>
  <c r="AD166" i="1"/>
  <c r="AI170" i="1"/>
  <c r="AD170" i="1"/>
  <c r="AD194" i="1"/>
  <c r="AI214" i="1"/>
  <c r="AD214" i="1"/>
  <c r="AI222" i="1"/>
  <c r="AD222" i="1"/>
  <c r="AI230" i="1"/>
  <c r="AD230" i="1"/>
  <c r="AI238" i="1"/>
  <c r="AD238" i="1"/>
  <c r="AI246" i="1"/>
  <c r="AD246" i="1"/>
  <c r="AI254" i="1"/>
  <c r="AD254" i="1"/>
  <c r="AI262" i="1"/>
  <c r="AD262" i="1"/>
  <c r="AB9" i="1"/>
  <c r="AD91" i="1"/>
  <c r="AB94" i="1"/>
  <c r="AD94" i="1"/>
  <c r="AD95" i="1"/>
  <c r="AB98" i="1"/>
  <c r="AD98" i="1"/>
  <c r="AI110" i="1"/>
  <c r="AD110" i="1"/>
  <c r="AI114" i="1"/>
  <c r="AD114" i="1"/>
  <c r="AI118" i="1"/>
  <c r="AD118" i="1"/>
  <c r="AI122" i="1"/>
  <c r="AD122" i="1"/>
  <c r="AI126" i="1"/>
  <c r="AD126" i="1"/>
  <c r="AI130" i="1"/>
  <c r="AD130" i="1"/>
  <c r="AI134" i="1"/>
  <c r="AD134" i="1"/>
  <c r="AI138" i="1"/>
  <c r="AD138" i="1"/>
  <c r="AI142" i="1"/>
  <c r="AD142" i="1"/>
  <c r="AI146" i="1"/>
  <c r="AD146" i="1"/>
  <c r="AI150" i="1"/>
  <c r="AD150" i="1"/>
  <c r="AI154" i="1"/>
  <c r="AD154" i="1"/>
  <c r="AI158" i="1"/>
  <c r="AD158" i="1"/>
  <c r="AI173" i="1"/>
  <c r="AD173" i="1"/>
  <c r="AI177" i="1"/>
  <c r="AD177" i="1"/>
  <c r="AI181" i="1"/>
  <c r="AD181" i="1"/>
  <c r="AI185" i="1"/>
  <c r="AD185" i="1"/>
  <c r="AI189" i="1"/>
  <c r="AD189" i="1"/>
  <c r="AI193" i="1"/>
  <c r="AD193" i="1"/>
  <c r="AD90" i="1"/>
  <c r="AD99" i="1"/>
  <c r="AI99" i="1"/>
  <c r="AI267" i="1" s="1"/>
  <c r="AB102" i="1"/>
  <c r="AD104" i="1"/>
  <c r="AB107" i="1"/>
  <c r="AB110" i="1"/>
  <c r="AD111" i="1"/>
  <c r="AB114" i="1"/>
  <c r="AD115" i="1"/>
  <c r="AB118" i="1"/>
  <c r="AD119" i="1"/>
  <c r="AB122" i="1"/>
  <c r="AD123" i="1"/>
  <c r="AB126" i="1"/>
  <c r="AD127" i="1"/>
  <c r="AB130" i="1"/>
  <c r="AD131" i="1"/>
  <c r="AB134" i="1"/>
  <c r="AD135" i="1"/>
  <c r="AB138" i="1"/>
  <c r="AD139" i="1"/>
  <c r="AB142" i="1"/>
  <c r="AD143" i="1"/>
  <c r="AB146" i="1"/>
  <c r="AD147" i="1"/>
  <c r="AB150" i="1"/>
  <c r="AD151" i="1"/>
  <c r="AB154" i="1"/>
  <c r="AD155" i="1"/>
  <c r="AB158" i="1"/>
  <c r="AB162" i="1"/>
  <c r="AD163" i="1"/>
  <c r="AB166" i="1"/>
  <c r="AD167" i="1"/>
  <c r="AB170" i="1"/>
  <c r="AD171" i="1"/>
  <c r="AB173" i="1"/>
  <c r="AD174" i="1"/>
  <c r="AB177" i="1"/>
  <c r="AD178" i="1"/>
  <c r="AB181" i="1"/>
  <c r="AD182" i="1"/>
  <c r="AB185" i="1"/>
  <c r="AD186" i="1"/>
  <c r="AB189" i="1"/>
  <c r="AD190" i="1"/>
  <c r="AB193" i="1"/>
  <c r="AI196" i="1"/>
  <c r="AD196" i="1"/>
  <c r="AI200" i="1"/>
  <c r="AD200" i="1"/>
  <c r="AI204" i="1"/>
  <c r="AD204" i="1"/>
  <c r="AI208" i="1"/>
  <c r="AD208" i="1"/>
  <c r="AI212" i="1"/>
  <c r="AD212" i="1"/>
  <c r="AI218" i="1"/>
  <c r="AD218" i="1"/>
  <c r="AI226" i="1"/>
  <c r="AD226" i="1"/>
  <c r="AI234" i="1"/>
  <c r="AD234" i="1"/>
  <c r="AI242" i="1"/>
  <c r="AD242" i="1"/>
  <c r="AI250" i="1"/>
  <c r="AD250" i="1"/>
  <c r="AI258" i="1"/>
  <c r="AD258" i="1"/>
  <c r="AI266" i="1"/>
  <c r="AD266" i="1"/>
  <c r="AB196" i="1"/>
  <c r="AD197" i="1"/>
  <c r="AB200" i="1"/>
  <c r="AD201" i="1"/>
  <c r="AB204" i="1"/>
  <c r="AD205" i="1"/>
  <c r="AB208" i="1"/>
  <c r="AD209" i="1"/>
  <c r="AB212" i="1"/>
  <c r="AB214" i="1"/>
  <c r="AD215" i="1"/>
  <c r="AB218" i="1"/>
  <c r="AD219" i="1"/>
  <c r="AB222" i="1"/>
  <c r="AD223" i="1"/>
  <c r="AB226" i="1"/>
  <c r="AD227" i="1"/>
  <c r="AB230" i="1"/>
  <c r="AD231" i="1"/>
  <c r="AB234" i="1"/>
  <c r="AD235" i="1"/>
  <c r="AB238" i="1"/>
  <c r="AD239" i="1"/>
  <c r="AB242" i="1"/>
  <c r="AD243" i="1"/>
  <c r="AB246" i="1"/>
  <c r="AD247" i="1"/>
  <c r="AB250" i="1"/>
  <c r="AD251" i="1"/>
  <c r="AB254" i="1"/>
  <c r="AD255" i="1"/>
  <c r="AB258" i="1"/>
  <c r="AD259" i="1"/>
  <c r="AB262" i="1"/>
  <c r="AD263" i="1"/>
  <c r="AB266" i="1"/>
  <c r="AB267" i="1" l="1"/>
</calcChain>
</file>

<file path=xl/sharedStrings.xml><?xml version="1.0" encoding="utf-8"?>
<sst xmlns="http://schemas.openxmlformats.org/spreadsheetml/2006/main" count="1591" uniqueCount="584">
  <si>
    <t>Отчет владельца специального счета для формирования фонда капитального ремонта по состоянию на 01.05.2019</t>
  </si>
  <si>
    <t>НО "Региональный фонд капитального ремонта многоквартирных домов Брянской области" (г. Брянск, ул. Трудовая д. 1, fkr32@bk.ru)</t>
  </si>
  <si>
    <t>№ пп</t>
  </si>
  <si>
    <t>Наименование муниципального района</t>
  </si>
  <si>
    <t>Наименование населенного пункта</t>
  </si>
  <si>
    <t>Наименование улицы</t>
  </si>
  <si>
    <t>Номер дома</t>
  </si>
  <si>
    <t>Количество лицевых счетов в многоквартирном доме, шт.</t>
  </si>
  <si>
    <t>Площадь, находящаяся в собственности у физ./юр. лиц или органов местного самоуправления</t>
  </si>
  <si>
    <t>Взнос на капитальный ремонт</t>
  </si>
  <si>
    <t>За отчетный период</t>
  </si>
  <si>
    <t>Разница между начисленным и фактическим поступлением</t>
  </si>
  <si>
    <t>За весь период начисления</t>
  </si>
  <si>
    <t>% оплаты</t>
  </si>
  <si>
    <t>Уполн.лицо</t>
  </si>
  <si>
    <t>Р.счет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</si>
  <si>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</si>
  <si>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</si>
  <si>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собственников на счете</t>
  </si>
  <si>
    <t>Организация, осуществляющая управление МКД</t>
  </si>
  <si>
    <t>Начисления по лицевым счетам, руб.</t>
  </si>
  <si>
    <t>Фактически поступило всего средств от собственников помещений в многоквартирном доме, руб.</t>
  </si>
  <si>
    <t>Всего плановые начисления, руб.</t>
  </si>
  <si>
    <t>Плановые начисления по минимальному взносу, руб.</t>
  </si>
  <si>
    <t>Плановые начисления по дополнительному взносу, руб.</t>
  </si>
  <si>
    <t>Плановые начисления процентов за неуплату, руб.</t>
  </si>
  <si>
    <t>Поступило всего средств, руб.</t>
  </si>
  <si>
    <t>в т.ч. по минимальному взносу, руб.</t>
  </si>
  <si>
    <t>в т.ч. по дополнительному взносу, руб.</t>
  </si>
  <si>
    <t>в т.ч. процентов за неуплату, руб.</t>
  </si>
  <si>
    <t>Брасовский</t>
  </si>
  <si>
    <t>рп Локоть</t>
  </si>
  <si>
    <t>пр-кт Ленина</t>
  </si>
  <si>
    <t>6А</t>
  </si>
  <si>
    <t>МУП "Локотское УЖКХ"</t>
  </si>
  <si>
    <t>40604810108000000278</t>
  </si>
  <si>
    <t>Брянский</t>
  </si>
  <si>
    <t>п. Новые Дарковичи</t>
  </si>
  <si>
    <t xml:space="preserve"> </t>
  </si>
  <si>
    <t>17/1</t>
  </si>
  <si>
    <t>ООО "УК Брянскградостроитель"</t>
  </si>
  <si>
    <t>40604810508000000043</t>
  </si>
  <si>
    <t>17/2</t>
  </si>
  <si>
    <t>40604810608000000325</t>
  </si>
  <si>
    <t>17/3</t>
  </si>
  <si>
    <t>40604810208000000327</t>
  </si>
  <si>
    <t>17/4</t>
  </si>
  <si>
    <t>40604810508000000328</t>
  </si>
  <si>
    <t>ул .</t>
  </si>
  <si>
    <t>16</t>
  </si>
  <si>
    <t>40604810908000000326</t>
  </si>
  <si>
    <t>п. Путевка</t>
  </si>
  <si>
    <t>ул Рославльская</t>
  </si>
  <si>
    <t>7</t>
  </si>
  <si>
    <t>Региональный Фонд</t>
  </si>
  <si>
    <t>40604810708000000144</t>
  </si>
  <si>
    <t>8</t>
  </si>
  <si>
    <t>40604810108000000032</t>
  </si>
  <si>
    <t>Выгоничский</t>
  </si>
  <si>
    <t>п. Деснянский</t>
  </si>
  <si>
    <t>ул Молодежная</t>
  </si>
  <si>
    <t>1</t>
  </si>
  <si>
    <t>40604810408000000279</t>
  </si>
  <si>
    <t>с. Кокино</t>
  </si>
  <si>
    <t>ул Советская</t>
  </si>
  <si>
    <t>40604810208000000084</t>
  </si>
  <si>
    <t>3</t>
  </si>
  <si>
    <t>40604810908000000106</t>
  </si>
  <si>
    <t>ул Цветочная</t>
  </si>
  <si>
    <t>23</t>
  </si>
  <si>
    <t>40604810808000000112</t>
  </si>
  <si>
    <t>г. Фокино</t>
  </si>
  <si>
    <t>ул Александра Зверева</t>
  </si>
  <si>
    <t>25</t>
  </si>
  <si>
    <t>40604810908000000054</t>
  </si>
  <si>
    <t>28</t>
  </si>
  <si>
    <t>40604810008000000035</t>
  </si>
  <si>
    <t>Жуковский</t>
  </si>
  <si>
    <t>г. Жуковка</t>
  </si>
  <si>
    <t>ул Карла Либкнехта</t>
  </si>
  <si>
    <t>2</t>
  </si>
  <si>
    <t>40604810808000000031</t>
  </si>
  <si>
    <t>40604810908000000193</t>
  </si>
  <si>
    <t>ул Карла Маркса</t>
  </si>
  <si>
    <t>40604810508000000030</t>
  </si>
  <si>
    <t>Злынковский</t>
  </si>
  <si>
    <t>г. Злынка</t>
  </si>
  <si>
    <t>ул Ирины Рубцовой</t>
  </si>
  <si>
    <t>40604810808000000280</t>
  </si>
  <si>
    <t>ул Набережная</t>
  </si>
  <si>
    <t>15</t>
  </si>
  <si>
    <t>40604810808000000316</t>
  </si>
  <si>
    <t>Карачевский</t>
  </si>
  <si>
    <t>г. Карачев</t>
  </si>
  <si>
    <t>68</t>
  </si>
  <si>
    <t>40604810369000000021</t>
  </si>
  <si>
    <t>ул Тургенева</t>
  </si>
  <si>
    <t>34</t>
  </si>
  <si>
    <t>40604810008000000310</t>
  </si>
  <si>
    <t>Климовский</t>
  </si>
  <si>
    <t>пгт Климово</t>
  </si>
  <si>
    <t>кв-л Микрорайон</t>
  </si>
  <si>
    <t>4А</t>
  </si>
  <si>
    <t>40604810208000000097</t>
  </si>
  <si>
    <t>Навлинский</t>
  </si>
  <si>
    <t>п. Навля</t>
  </si>
  <si>
    <t>ул Генерала Петренко</t>
  </si>
  <si>
    <t>40604810208000000039</t>
  </si>
  <si>
    <t>ул Красных Партизан</t>
  </si>
  <si>
    <t>40604810308000000104</t>
  </si>
  <si>
    <t>ул Советской Армии</t>
  </si>
  <si>
    <t>40604810408000000101</t>
  </si>
  <si>
    <t>г. Стародуб</t>
  </si>
  <si>
    <t>пл Красноармейская</t>
  </si>
  <si>
    <t>40604810308000000052</t>
  </si>
  <si>
    <t>ул Гагарина</t>
  </si>
  <si>
    <t>40604810769000000003</t>
  </si>
  <si>
    <t>ул Калинина</t>
  </si>
  <si>
    <t>10</t>
  </si>
  <si>
    <t>40604810069000000020</t>
  </si>
  <si>
    <t>14</t>
  </si>
  <si>
    <t>40604810108000000294</t>
  </si>
  <si>
    <t>19</t>
  </si>
  <si>
    <t>40604810308000000201</t>
  </si>
  <si>
    <t>102</t>
  </si>
  <si>
    <t>40604810469000000002</t>
  </si>
  <si>
    <t>ул Краснооктябрьская</t>
  </si>
  <si>
    <t>58</t>
  </si>
  <si>
    <t>40604810069000000004</t>
  </si>
  <si>
    <t>ул Московская</t>
  </si>
  <si>
    <t>40604810169000000001</t>
  </si>
  <si>
    <t>ул Урицкого</t>
  </si>
  <si>
    <t>11</t>
  </si>
  <si>
    <t>40604810808000000303</t>
  </si>
  <si>
    <t>Стародубский</t>
  </si>
  <si>
    <t>с. Меленск</t>
  </si>
  <si>
    <t>ул Комсомольская</t>
  </si>
  <si>
    <t>40604810569000000009</t>
  </si>
  <si>
    <t>40604810269000000008</t>
  </si>
  <si>
    <t>21</t>
  </si>
  <si>
    <t>40604810269000000011</t>
  </si>
  <si>
    <t>Суражский</t>
  </si>
  <si>
    <t>г. Сураж</t>
  </si>
  <si>
    <t>ул Садовая</t>
  </si>
  <si>
    <t>31</t>
  </si>
  <si>
    <t>40604810669000000019</t>
  </si>
  <si>
    <t>д. Красная Слобода</t>
  </si>
  <si>
    <t>ул Ворошилова</t>
  </si>
  <si>
    <t>26</t>
  </si>
  <si>
    <t>неопределено</t>
  </si>
  <si>
    <t>40604810808000000293</t>
  </si>
  <si>
    <t>с. Влазовичи</t>
  </si>
  <si>
    <t>ул Центральная</t>
  </si>
  <si>
    <t>18</t>
  </si>
  <si>
    <t>40604810708000000296</t>
  </si>
  <si>
    <t>40604810408000000295</t>
  </si>
  <si>
    <t>Унечский</t>
  </si>
  <si>
    <t>г. Унеча</t>
  </si>
  <si>
    <t>ул Транспортная</t>
  </si>
  <si>
    <t>12</t>
  </si>
  <si>
    <t>УК ООО "Русь"</t>
  </si>
  <si>
    <t>40604810008000000051</t>
  </si>
  <si>
    <t>с. Высокое</t>
  </si>
  <si>
    <t>ул Дружбы</t>
  </si>
  <si>
    <t>40604810008000000284</t>
  </si>
  <si>
    <t>40604810908000000287</t>
  </si>
  <si>
    <t>г. Брянск</t>
  </si>
  <si>
    <t>б-р 50 лет Октября</t>
  </si>
  <si>
    <t>40604810208000000233</t>
  </si>
  <si>
    <t>мкр Автозаводец</t>
  </si>
  <si>
    <t>40604810708000000209</t>
  </si>
  <si>
    <t>мкр Московский</t>
  </si>
  <si>
    <t>35</t>
  </si>
  <si>
    <t>ООО "УМКД "Байкал"</t>
  </si>
  <si>
    <t>40604810508000000140</t>
  </si>
  <si>
    <t>39</t>
  </si>
  <si>
    <t>ЖК "Бежица"</t>
  </si>
  <si>
    <t>40604810108000000210</t>
  </si>
  <si>
    <t>42</t>
  </si>
  <si>
    <t>40604810608000000134</t>
  </si>
  <si>
    <t>49</t>
  </si>
  <si>
    <t>ООО "НТУ"</t>
  </si>
  <si>
    <t>40604810708000000270</t>
  </si>
  <si>
    <t>54</t>
  </si>
  <si>
    <t>ООО "УК "Московский"</t>
  </si>
  <si>
    <t>40604810008000000200</t>
  </si>
  <si>
    <t>59</t>
  </si>
  <si>
    <t>40604810608000000228</t>
  </si>
  <si>
    <t>пер Гончарова</t>
  </si>
  <si>
    <t>70</t>
  </si>
  <si>
    <t>40604810308000000117</t>
  </si>
  <si>
    <t>пер Литвинова</t>
  </si>
  <si>
    <t>3А</t>
  </si>
  <si>
    <t>ООО "Таймыр"</t>
  </si>
  <si>
    <t>40604810008000000158</t>
  </si>
  <si>
    <t>5</t>
  </si>
  <si>
    <t>40604810508000000247</t>
  </si>
  <si>
    <t>проезд Федюнинского</t>
  </si>
  <si>
    <t>4</t>
  </si>
  <si>
    <t>40604810008000000239</t>
  </si>
  <si>
    <t>ООО "УК БрянскКомЦентр"</t>
  </si>
  <si>
    <t>40604810908000000261</t>
  </si>
  <si>
    <t>40604810408000000253</t>
  </si>
  <si>
    <t>20</t>
  </si>
  <si>
    <t>40604810108000000207</t>
  </si>
  <si>
    <t>6</t>
  </si>
  <si>
    <t>40604810008000000129</t>
  </si>
  <si>
    <t>пр-кт Московский</t>
  </si>
  <si>
    <t>49/1</t>
  </si>
  <si>
    <t>40604810608000000309</t>
  </si>
  <si>
    <t>160</t>
  </si>
  <si>
    <t>Жилкомсервис Фокинского р-на</t>
  </si>
  <si>
    <t>40604810908000000245</t>
  </si>
  <si>
    <t>пр-кт Станке Димитрова</t>
  </si>
  <si>
    <t>13А</t>
  </si>
  <si>
    <t>40604810008000000226</t>
  </si>
  <si>
    <t>ул Авиационная</t>
  </si>
  <si>
    <t>40604810908000000135</t>
  </si>
  <si>
    <t>40604810608000000257</t>
  </si>
  <si>
    <t>40604810308000000023</t>
  </si>
  <si>
    <t>ул Бежицкая</t>
  </si>
  <si>
    <t>1КОРП10</t>
  </si>
  <si>
    <t>ООО «УК Уютный Дом»</t>
  </si>
  <si>
    <t>40604810808000000125</t>
  </si>
  <si>
    <t>8/1</t>
  </si>
  <si>
    <t>40604810108000000236</t>
  </si>
  <si>
    <t>8/2</t>
  </si>
  <si>
    <t>40604810208000000262</t>
  </si>
  <si>
    <t>325</t>
  </si>
  <si>
    <t>40604810508000000302</t>
  </si>
  <si>
    <t>327</t>
  </si>
  <si>
    <t>40604810208000000246</t>
  </si>
  <si>
    <t>329</t>
  </si>
  <si>
    <t>40604810508000000001</t>
  </si>
  <si>
    <t>ул Брянского Фронта</t>
  </si>
  <si>
    <t>40604810408000000091</t>
  </si>
  <si>
    <t>20/1</t>
  </si>
  <si>
    <t>40604810108000000003</t>
  </si>
  <si>
    <t>ул Вокзальная</t>
  </si>
  <si>
    <t>158А</t>
  </si>
  <si>
    <t>40604810208000000259</t>
  </si>
  <si>
    <t>172</t>
  </si>
  <si>
    <t>40604810308000000256</t>
  </si>
  <si>
    <t>ул Горбатова</t>
  </si>
  <si>
    <t>40604810408000000208</t>
  </si>
  <si>
    <t>ул Горького</t>
  </si>
  <si>
    <t>30</t>
  </si>
  <si>
    <t>40604810108000000317</t>
  </si>
  <si>
    <t>ул Гражданская</t>
  </si>
  <si>
    <t>40604810908000000067</t>
  </si>
  <si>
    <t>ул Деснинская</t>
  </si>
  <si>
    <t>40604810108000000320</t>
  </si>
  <si>
    <t>ул Докучаева</t>
  </si>
  <si>
    <t>9</t>
  </si>
  <si>
    <t>40604810508000000205</t>
  </si>
  <si>
    <t>40604810708000000199</t>
  </si>
  <si>
    <t>40604810308000000010</t>
  </si>
  <si>
    <t>40604810408000000240</t>
  </si>
  <si>
    <t>ул Дуки</t>
  </si>
  <si>
    <t>60</t>
  </si>
  <si>
    <t>40604810708000000128</t>
  </si>
  <si>
    <t>ул Ермакова</t>
  </si>
  <si>
    <t>40604810308000000285</t>
  </si>
  <si>
    <t>ул Есенина</t>
  </si>
  <si>
    <t>МУП "Жилкомсервис" Володарского р-на</t>
  </si>
  <si>
    <t>40604810008000000213</t>
  </si>
  <si>
    <t>40604810008000000077</t>
  </si>
  <si>
    <t>ул Камозина</t>
  </si>
  <si>
    <t>ООО "БЖК"</t>
  </si>
  <si>
    <t>40604810908000000258</t>
  </si>
  <si>
    <t>27</t>
  </si>
  <si>
    <t>40604810108000000265</t>
  </si>
  <si>
    <t>40604810908000000313</t>
  </si>
  <si>
    <t>41</t>
  </si>
  <si>
    <t>40604810808000000264</t>
  </si>
  <si>
    <t>43</t>
  </si>
  <si>
    <t>40604810308000000269</t>
  </si>
  <si>
    <t>ул Клары Цеткин</t>
  </si>
  <si>
    <t>ООО УК Володарка</t>
  </si>
  <si>
    <t>40604810608000000105</t>
  </si>
  <si>
    <t>40604810008000000268</t>
  </si>
  <si>
    <t>40604810326250000005</t>
  </si>
  <si>
    <t>40604810208000000275</t>
  </si>
  <si>
    <t>40604810908000000232</t>
  </si>
  <si>
    <t>ул Костычева</t>
  </si>
  <si>
    <t>64</t>
  </si>
  <si>
    <t>40604810808000000219</t>
  </si>
  <si>
    <t>ул Котовского</t>
  </si>
  <si>
    <t>ООО "Прометей"</t>
  </si>
  <si>
    <t>40604810908000000070</t>
  </si>
  <si>
    <t>40604810000500000002</t>
  </si>
  <si>
    <t>ул Красноармейская</t>
  </si>
  <si>
    <t>44</t>
  </si>
  <si>
    <t>40604810208000000204</t>
  </si>
  <si>
    <t>115</t>
  </si>
  <si>
    <t>40604810108000000155</t>
  </si>
  <si>
    <t>170А</t>
  </si>
  <si>
    <t>ООО КОН</t>
  </si>
  <si>
    <t>40604810508000000250</t>
  </si>
  <si>
    <t>ул Красный Маяк</t>
  </si>
  <si>
    <t>ООО "УК Таймыр"</t>
  </si>
  <si>
    <t>40604810626250000006</t>
  </si>
  <si>
    <t>121</t>
  </si>
  <si>
    <t>40604810408000000156</t>
  </si>
  <si>
    <t>9/1 1ОЧ</t>
  </si>
  <si>
    <t>40604810408000000130</t>
  </si>
  <si>
    <t>ул Крахмалева</t>
  </si>
  <si>
    <t>13</t>
  </si>
  <si>
    <t>ТСЖ "Крахмалева 13"</t>
  </si>
  <si>
    <t>40604810008000000116</t>
  </si>
  <si>
    <t>47</t>
  </si>
  <si>
    <t>40604810469000000015</t>
  </si>
  <si>
    <t>49/2</t>
  </si>
  <si>
    <t>40604810808000000109</t>
  </si>
  <si>
    <t>ул Куйбышева</t>
  </si>
  <si>
    <t>103</t>
  </si>
  <si>
    <t>40604810708000000005</t>
  </si>
  <si>
    <t>ул Ленинградская</t>
  </si>
  <si>
    <t>НТУ</t>
  </si>
  <si>
    <t>40604810808000000251</t>
  </si>
  <si>
    <t>ул Литейная</t>
  </si>
  <si>
    <t>61</t>
  </si>
  <si>
    <t>40604810408000000004</t>
  </si>
  <si>
    <t>ул Луначарского</t>
  </si>
  <si>
    <t>ООО "Чистоград"</t>
  </si>
  <si>
    <t>40604810608000000244</t>
  </si>
  <si>
    <t>ул Матвеева</t>
  </si>
  <si>
    <t>40604810008000000242</t>
  </si>
  <si>
    <t>ул Маяковского</t>
  </si>
  <si>
    <t>1А</t>
  </si>
  <si>
    <t>40604810508000000221</t>
  </si>
  <si>
    <t>1Б</t>
  </si>
  <si>
    <t>40604810108000000304</t>
  </si>
  <si>
    <t>ул Медведева</t>
  </si>
  <si>
    <t>40604810308000000120</t>
  </si>
  <si>
    <t>40604810108000000087</t>
  </si>
  <si>
    <t>40604810408000000305</t>
  </si>
  <si>
    <t>40604810508000000289</t>
  </si>
  <si>
    <t>40604810108000000197</t>
  </si>
  <si>
    <t>17</t>
  </si>
  <si>
    <t>40604810908000000290</t>
  </si>
  <si>
    <t>56</t>
  </si>
  <si>
    <t>40604810608000000312</t>
  </si>
  <si>
    <t>65/1</t>
  </si>
  <si>
    <t>40604810808000000248</t>
  </si>
  <si>
    <t>71</t>
  </si>
  <si>
    <t>40604810008000000255</t>
  </si>
  <si>
    <t>ул Металлургов</t>
  </si>
  <si>
    <t>37</t>
  </si>
  <si>
    <t>40604810108000000252</t>
  </si>
  <si>
    <t>40604810008000000323</t>
  </si>
  <si>
    <t>ул Мира</t>
  </si>
  <si>
    <t>80</t>
  </si>
  <si>
    <t>40604810808000000206</t>
  </si>
  <si>
    <t>94</t>
  </si>
  <si>
    <t>ООО "УК"Домоуправление"</t>
  </si>
  <si>
    <t>40604810708000000225</t>
  </si>
  <si>
    <t>ул 2-я Мичурина</t>
  </si>
  <si>
    <t>40604810408000000211</t>
  </si>
  <si>
    <t>40604810708000000212</t>
  </si>
  <si>
    <t>ул Молодой Гвардии</t>
  </si>
  <si>
    <t>40604810308000000007</t>
  </si>
  <si>
    <t>88</t>
  </si>
  <si>
    <t>40604810808000000277</t>
  </si>
  <si>
    <t>ул Нахимова</t>
  </si>
  <si>
    <t>114</t>
  </si>
  <si>
    <t>40604810708000000254</t>
  </si>
  <si>
    <t>ул Новозыбковская</t>
  </si>
  <si>
    <t>ООО "Жилсервис Фокинского райна"</t>
  </si>
  <si>
    <t>40604810608000000024</t>
  </si>
  <si>
    <t>ул Ново-Советская</t>
  </si>
  <si>
    <t>99</t>
  </si>
  <si>
    <t>40604810208000000314</t>
  </si>
  <si>
    <t>ул Октябрьская</t>
  </si>
  <si>
    <t>40604810708000000157</t>
  </si>
  <si>
    <t>ул Орловская</t>
  </si>
  <si>
    <t>40604810508000000276</t>
  </si>
  <si>
    <t>40604810508000000234</t>
  </si>
  <si>
    <t>40604810226250000008</t>
  </si>
  <si>
    <t>29</t>
  </si>
  <si>
    <t>ООО "КРЭС"</t>
  </si>
  <si>
    <t>40604810908000000009</t>
  </si>
  <si>
    <t>ул Полесская</t>
  </si>
  <si>
    <t>40604810908000000216</t>
  </si>
  <si>
    <t>ул Почтовая</t>
  </si>
  <si>
    <t>69</t>
  </si>
  <si>
    <t>40604810808000000235</t>
  </si>
  <si>
    <t>136/2</t>
  </si>
  <si>
    <t>40604810708000000241</t>
  </si>
  <si>
    <t>146</t>
  </si>
  <si>
    <t>40604810608000000286</t>
  </si>
  <si>
    <t>148</t>
  </si>
  <si>
    <t>40604810908000000274</t>
  </si>
  <si>
    <t>ул Протасова</t>
  </si>
  <si>
    <t>40604810308000000324</t>
  </si>
  <si>
    <t>ул Пушкина</t>
  </si>
  <si>
    <t>40604810408000000143</t>
  </si>
  <si>
    <t>20А</t>
  </si>
  <si>
    <t>ООО "Управляющая компания "Володарка"</t>
  </si>
  <si>
    <t>40604810308000000308</t>
  </si>
  <si>
    <t>рп Радица-Крыловка (г Брянск)</t>
  </si>
  <si>
    <t>40604810608000000118</t>
  </si>
  <si>
    <t>ул Радищева</t>
  </si>
  <si>
    <t>3КВ46-60</t>
  </si>
  <si>
    <t>40604810408000000114</t>
  </si>
  <si>
    <t>ул Романа Брянского</t>
  </si>
  <si>
    <t>1КВ1-160</t>
  </si>
  <si>
    <t>40604810408000000318</t>
  </si>
  <si>
    <t>40604810408000000321</t>
  </si>
  <si>
    <t>40604810608000000231</t>
  </si>
  <si>
    <t>40604810308000000133</t>
  </si>
  <si>
    <t>ул Ромашина</t>
  </si>
  <si>
    <t>40604810508000000085</t>
  </si>
  <si>
    <t>40604810608000000215</t>
  </si>
  <si>
    <t>33</t>
  </si>
  <si>
    <t>40604810008000000297</t>
  </si>
  <si>
    <t>40604810108000000223</t>
  </si>
  <si>
    <t>40604810108000000139</t>
  </si>
  <si>
    <t>50Б</t>
  </si>
  <si>
    <t>ООО УК "Комфорт-Сервис"</t>
  </si>
  <si>
    <t>40604810608000000008</t>
  </si>
  <si>
    <t>95</t>
  </si>
  <si>
    <t>40604810208000000068</t>
  </si>
  <si>
    <t>ул Спартаковская</t>
  </si>
  <si>
    <t>71А</t>
  </si>
  <si>
    <t>40604810708000000319</t>
  </si>
  <si>
    <t>ул Софьи Перовской</t>
  </si>
  <si>
    <t>65</t>
  </si>
  <si>
    <t>40604810008000000132</t>
  </si>
  <si>
    <t>ул Тарджиманова</t>
  </si>
  <si>
    <t>40604810108000000126</t>
  </si>
  <si>
    <t>40604810108000000142</t>
  </si>
  <si>
    <t>ул Тельмана</t>
  </si>
  <si>
    <t>66/6</t>
  </si>
  <si>
    <t>40604810708000000021</t>
  </si>
  <si>
    <t>40604810008000000006</t>
  </si>
  <si>
    <t>ул Унечская</t>
  </si>
  <si>
    <t>40604810708000000076</t>
  </si>
  <si>
    <t>40604810508000000069</t>
  </si>
  <si>
    <t>ул Фокина</t>
  </si>
  <si>
    <t>40604810408000000020</t>
  </si>
  <si>
    <t>102/1</t>
  </si>
  <si>
    <t>40604810208000000123</t>
  </si>
  <si>
    <t>40604810208000000149</t>
  </si>
  <si>
    <t>ул Фрунзе</t>
  </si>
  <si>
    <t>40604810208000000181</t>
  </si>
  <si>
    <t>72</t>
  </si>
  <si>
    <t>40604810708000000160</t>
  </si>
  <si>
    <t>74</t>
  </si>
  <si>
    <t>40604810908000000177</t>
  </si>
  <si>
    <t>76</t>
  </si>
  <si>
    <t>40604810908000000164</t>
  </si>
  <si>
    <t>78</t>
  </si>
  <si>
    <t>40604810608000000163</t>
  </si>
  <si>
    <t>82</t>
  </si>
  <si>
    <t>40604810408000000185</t>
  </si>
  <si>
    <t>84</t>
  </si>
  <si>
    <t>40604810508000000179</t>
  </si>
  <si>
    <t>86</t>
  </si>
  <si>
    <t>40604810808000000167</t>
  </si>
  <si>
    <t>40604810908000000180</t>
  </si>
  <si>
    <t>ул Щербакова</t>
  </si>
  <si>
    <t>62Б</t>
  </si>
  <si>
    <t>ООО "Жилсервис"</t>
  </si>
  <si>
    <t>40604810708000000267</t>
  </si>
  <si>
    <t>64Б</t>
  </si>
  <si>
    <t>40604810908000000203</t>
  </si>
  <si>
    <t>66Б</t>
  </si>
  <si>
    <t>40604810408000000224</t>
  </si>
  <si>
    <t>ул 22 съезда КПСС</t>
  </si>
  <si>
    <t>40604810608000000273</t>
  </si>
  <si>
    <t>51</t>
  </si>
  <si>
    <t>40604810708000000322</t>
  </si>
  <si>
    <t>ул 3 Июля</t>
  </si>
  <si>
    <t>40604810308000000214</t>
  </si>
  <si>
    <t>40604810708000000238</t>
  </si>
  <si>
    <t>40604810208000000217</t>
  </si>
  <si>
    <t>40604810169000000014</t>
  </si>
  <si>
    <t>г. Клинцы</t>
  </si>
  <si>
    <t>пер Вокзальный</t>
  </si>
  <si>
    <t>40604810808000000154</t>
  </si>
  <si>
    <t>40604810308000000065</t>
  </si>
  <si>
    <t>ул Александрова</t>
  </si>
  <si>
    <t>40604810108000000074</t>
  </si>
  <si>
    <t>40604810208000000026</t>
  </si>
  <si>
    <t>40604810608000000053</t>
  </si>
  <si>
    <t>62</t>
  </si>
  <si>
    <t>40604810508000000014</t>
  </si>
  <si>
    <t>48</t>
  </si>
  <si>
    <t>40604810908000000151</t>
  </si>
  <si>
    <t>50</t>
  </si>
  <si>
    <t>40604810608000000011</t>
  </si>
  <si>
    <t>ул Дзержинского</t>
  </si>
  <si>
    <t>36</t>
  </si>
  <si>
    <t>40604810608000000147</t>
  </si>
  <si>
    <t>151</t>
  </si>
  <si>
    <t>40604810208000000071</t>
  </si>
  <si>
    <t>153</t>
  </si>
  <si>
    <t>40604810908000000025</t>
  </si>
  <si>
    <t>157</t>
  </si>
  <si>
    <t>40604810708000000034</t>
  </si>
  <si>
    <t>ул Кирова</t>
  </si>
  <si>
    <t>136</t>
  </si>
  <si>
    <t>40604810008000000161</t>
  </si>
  <si>
    <t>138КОРП2</t>
  </si>
  <si>
    <t>40604810808000000044</t>
  </si>
  <si>
    <t>40604810708000000063</t>
  </si>
  <si>
    <t>ул Красная Площадь</t>
  </si>
  <si>
    <t>40604810508000000166</t>
  </si>
  <si>
    <t>ул Краснознаменная</t>
  </si>
  <si>
    <t>40604810808000000015</t>
  </si>
  <si>
    <t>ул Льва Толстого</t>
  </si>
  <si>
    <t>2А</t>
  </si>
  <si>
    <t>40604810608000000079</t>
  </si>
  <si>
    <t>ул Лесная</t>
  </si>
  <si>
    <t>112</t>
  </si>
  <si>
    <t>40604810108000000058</t>
  </si>
  <si>
    <t>40604810908000000083</t>
  </si>
  <si>
    <t>57</t>
  </si>
  <si>
    <t>40604810408000000017</t>
  </si>
  <si>
    <t>40604810708000000050</t>
  </si>
  <si>
    <t>123</t>
  </si>
  <si>
    <t>40604810208000000055</t>
  </si>
  <si>
    <t>125</t>
  </si>
  <si>
    <t>40604810508000000072</t>
  </si>
  <si>
    <t>ул Парижской Коммуны</t>
  </si>
  <si>
    <t>40604810708000000102</t>
  </si>
  <si>
    <t>40604810808000000073</t>
  </si>
  <si>
    <t>ул Рябка</t>
  </si>
  <si>
    <t>129</t>
  </si>
  <si>
    <t>40604810008000000145</t>
  </si>
  <si>
    <t>135</t>
  </si>
  <si>
    <t>40604810208000000013</t>
  </si>
  <si>
    <t>ул Свердлова</t>
  </si>
  <si>
    <t>40604810908000000012</t>
  </si>
  <si>
    <t>53</t>
  </si>
  <si>
    <t>40604810608000000082</t>
  </si>
  <si>
    <t>40604810508000000056</t>
  </si>
  <si>
    <t>ул Скоробогатова</t>
  </si>
  <si>
    <t>40604810008000000064</t>
  </si>
  <si>
    <t>40604810308000000146</t>
  </si>
  <si>
    <t>40604810108000000061</t>
  </si>
  <si>
    <t>ул Союзная</t>
  </si>
  <si>
    <t>40604810908000000122</t>
  </si>
  <si>
    <t>109</t>
  </si>
  <si>
    <t>40604810308000000081</t>
  </si>
  <si>
    <t>111</t>
  </si>
  <si>
    <t>40604810108000000016</t>
  </si>
  <si>
    <t>г. Новозыбков</t>
  </si>
  <si>
    <t>пл Красная</t>
  </si>
  <si>
    <t>40604810669000000022</t>
  </si>
  <si>
    <t>пер Замишевский</t>
  </si>
  <si>
    <t>40604810569000000012</t>
  </si>
  <si>
    <t>40604810708000000283</t>
  </si>
  <si>
    <t>ул Интернациональная</t>
  </si>
  <si>
    <t>86Б</t>
  </si>
  <si>
    <t>40604810008000000093</t>
  </si>
  <si>
    <t>40604810608000000040</t>
  </si>
  <si>
    <t>г. Сельцо</t>
  </si>
  <si>
    <t>проезд Горького</t>
  </si>
  <si>
    <t>40604810308000000094</t>
  </si>
  <si>
    <t>40604810908000000119</t>
  </si>
  <si>
    <t>40604810308000000162</t>
  </si>
  <si>
    <t>40604810708000000092</t>
  </si>
  <si>
    <t>40604810608000000095</t>
  </si>
  <si>
    <t>40604810408000000088</t>
  </si>
  <si>
    <t>40604810508000000027</t>
  </si>
  <si>
    <t>40604810308000000036</t>
  </si>
  <si>
    <t>40604810408000000282</t>
  </si>
  <si>
    <t>40604810808000000086</t>
  </si>
  <si>
    <t>40604810108000000090</t>
  </si>
  <si>
    <t>40604810508000000098</t>
  </si>
  <si>
    <t>40604810508000000108</t>
  </si>
  <si>
    <t>40604810208000000301</t>
  </si>
  <si>
    <t>17А</t>
  </si>
  <si>
    <t>40604810508000000124</t>
  </si>
  <si>
    <t>40604810808000000099</t>
  </si>
  <si>
    <t>22</t>
  </si>
  <si>
    <t>40604810108000000100</t>
  </si>
  <si>
    <t>22А</t>
  </si>
  <si>
    <t>40604810708000000089</t>
  </si>
  <si>
    <t>ул 60 лет Октября</t>
  </si>
  <si>
    <t>40604810908000000096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</si>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</sst>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5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</cellStyleXfs>
  <cellXfs count="47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right" vertical="center" shrinkToFit="1"/>
    </xf>
    <xf numFmtId="164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9" fontId="0" fillId="0" borderId="1" xfId="1" applyFont="1" applyFill="1" applyBorder="1" applyAlignment="1">
      <alignment horizontal="left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3" fillId="0" borderId="1" xfId="2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7" fillId="0" borderId="0" xfId="3" applyFill="1" applyAlignment="1">
      <alignment shrinkToFit="1"/>
    </xf>
    <xf numFmtId="0" fontId="9" fillId="0" borderId="1" xfId="0" applyFont="1" applyFill="1" applyBorder="1" applyAlignment="1">
      <alignment horizontal="left" vertical="center" shrinkToFit="1"/>
    </xf>
    <xf numFmtId="4" fontId="8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shrinkToFit="1"/>
    </xf>
    <xf numFmtId="4" fontId="9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right" vertical="center" shrinkToFit="1"/>
    </xf>
    <xf numFmtId="164" fontId="10" fillId="0" borderId="1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shrinkToFit="1"/>
    </xf>
    <xf numFmtId="4" fontId="9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/>
    <xf numFmtId="4" fontId="3" fillId="0" borderId="0" xfId="0" applyNumberFormat="1" applyFont="1" applyFill="1" applyAlignment="1">
      <alignment shrinkToFit="1"/>
    </xf>
    <xf numFmtId="0" fontId="0" fillId="0" borderId="0" xfId="0" applyFill="1"/>
  </cellXfs>
  <cellStyles count="4">
    <cellStyle name="Обычный" xfId="0" builtinId="0"/>
    <cellStyle name="Обычный 2" xfId="3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74"/>
  <sheetViews>
    <sheetView tabSelected="1" workbookViewId="0">
      <pane xSplit="2" ySplit="8" topLeftCell="C267" activePane="bottomRight" state="frozen"/>
      <selection pane="topRight" activeCell="F1" sqref="F1"/>
      <selection pane="bottomLeft" activeCell="A5" sqref="A5"/>
      <selection pane="bottomRight" activeCell="A268" sqref="A268:XFD272"/>
    </sheetView>
  </sheetViews>
  <sheetFormatPr defaultRowHeight="15" x14ac:dyDescent="0.25"/>
  <cols>
    <col min="1" max="1" width="5.7109375" style="46" customWidth="1"/>
    <col min="2" max="2" width="9.28515625" style="46" customWidth="1"/>
    <col min="3" max="3" width="12.5703125" style="46" customWidth="1"/>
    <col min="4" max="4" width="12.85546875" style="46" customWidth="1"/>
    <col min="5" max="5" width="5.5703125" style="46" customWidth="1"/>
    <col min="6" max="6" width="7.28515625" style="46" customWidth="1"/>
    <col min="7" max="7" width="10.7109375" style="46" customWidth="1"/>
    <col min="8" max="8" width="5.140625" style="46" customWidth="1"/>
    <col min="9" max="10" width="5.140625" style="46" hidden="1" customWidth="1"/>
    <col min="11" max="11" width="11.85546875" style="46" customWidth="1"/>
    <col min="12" max="12" width="8.140625" style="46" hidden="1" customWidth="1"/>
    <col min="13" max="13" width="5.140625" style="46" hidden="1" customWidth="1"/>
    <col min="14" max="14" width="11.28515625" style="46" hidden="1" customWidth="1"/>
    <col min="15" max="15" width="11.7109375" style="46" customWidth="1"/>
    <col min="16" max="18" width="5.140625" style="46" hidden="1" customWidth="1"/>
    <col min="19" max="19" width="10.42578125" style="46" customWidth="1"/>
    <col min="20" max="20" width="11.7109375" style="46" customWidth="1"/>
    <col min="21" max="22" width="5.140625" style="46" hidden="1" customWidth="1"/>
    <col min="23" max="23" width="12.140625" style="46" hidden="1" customWidth="1"/>
    <col min="24" max="24" width="10.7109375" style="46" customWidth="1"/>
    <col min="25" max="26" width="5.140625" style="46" hidden="1" customWidth="1"/>
    <col min="27" max="27" width="10.7109375" style="46" hidden="1" customWidth="1"/>
    <col min="28" max="28" width="10.7109375" style="46" customWidth="1"/>
    <col min="29" max="29" width="9.140625" style="46" hidden="1" customWidth="1"/>
    <col min="30" max="30" width="6" style="46" customWidth="1"/>
    <col min="31" max="31" width="14.85546875" style="46" customWidth="1"/>
    <col min="32" max="32" width="15.7109375" style="46" customWidth="1"/>
    <col min="33" max="33" width="10.140625" style="15" customWidth="1"/>
    <col min="34" max="36" width="9.140625" style="15"/>
    <col min="37" max="16384" width="9.140625" style="46"/>
  </cols>
  <sheetData>
    <row r="1" spans="1:36" s="1" customFormat="1" ht="14.25" customHeight="1" x14ac:dyDescent="0.25">
      <c r="AI1" s="2"/>
    </row>
    <row r="2" spans="1:36" s="1" customFormat="1" ht="14.25" customHeight="1" x14ac:dyDescent="0.25"/>
    <row r="3" spans="1:36" s="4" customFormat="1" ht="18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17.25" customHeigh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4" customFormat="1" ht="14.2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6" s="15" customFormat="1" ht="10.5" customHeight="1" x14ac:dyDescent="0.2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  <c r="F6" s="12" t="s">
        <v>7</v>
      </c>
      <c r="G6" s="11" t="s">
        <v>8</v>
      </c>
      <c r="H6" s="11" t="s">
        <v>9</v>
      </c>
      <c r="I6" s="11"/>
      <c r="J6" s="11"/>
      <c r="K6" s="11" t="s">
        <v>10</v>
      </c>
      <c r="L6" s="11"/>
      <c r="M6" s="11"/>
      <c r="N6" s="11"/>
      <c r="O6" s="11"/>
      <c r="P6" s="11"/>
      <c r="Q6" s="11"/>
      <c r="R6" s="11"/>
      <c r="S6" s="11" t="s">
        <v>11</v>
      </c>
      <c r="T6" s="11" t="s">
        <v>12</v>
      </c>
      <c r="U6" s="11"/>
      <c r="V6" s="11"/>
      <c r="W6" s="11"/>
      <c r="X6" s="11"/>
      <c r="Y6" s="11"/>
      <c r="Z6" s="11"/>
      <c r="AA6" s="11"/>
      <c r="AB6" s="11" t="s">
        <v>11</v>
      </c>
      <c r="AC6" s="9" t="s">
        <v>13</v>
      </c>
      <c r="AD6" s="11" t="s">
        <v>13</v>
      </c>
      <c r="AE6" s="11" t="s">
        <v>14</v>
      </c>
      <c r="AF6" s="13" t="s">
        <v>15</v>
      </c>
      <c r="AG6" s="14" t="s">
        <v>16</v>
      </c>
      <c r="AH6" s="14" t="s">
        <v>17</v>
      </c>
      <c r="AI6" s="14" t="s">
        <v>18</v>
      </c>
      <c r="AJ6" s="14" t="s">
        <v>19</v>
      </c>
    </row>
    <row r="7" spans="1:36" s="15" customFormat="1" ht="15" customHeight="1" x14ac:dyDescent="0.25">
      <c r="A7" s="7"/>
      <c r="B7" s="8"/>
      <c r="C7" s="9"/>
      <c r="D7" s="16"/>
      <c r="E7" s="11"/>
      <c r="F7" s="12"/>
      <c r="G7" s="11"/>
      <c r="H7" s="11"/>
      <c r="I7" s="11"/>
      <c r="J7" s="11"/>
      <c r="K7" s="11" t="s">
        <v>20</v>
      </c>
      <c r="L7" s="11"/>
      <c r="M7" s="11"/>
      <c r="N7" s="11"/>
      <c r="O7" s="11" t="s">
        <v>21</v>
      </c>
      <c r="P7" s="11"/>
      <c r="Q7" s="11"/>
      <c r="R7" s="11"/>
      <c r="S7" s="11"/>
      <c r="T7" s="11" t="s">
        <v>20</v>
      </c>
      <c r="U7" s="11"/>
      <c r="V7" s="11"/>
      <c r="W7" s="11"/>
      <c r="X7" s="11" t="s">
        <v>21</v>
      </c>
      <c r="Y7" s="11"/>
      <c r="Z7" s="11"/>
      <c r="AA7" s="11"/>
      <c r="AB7" s="11"/>
      <c r="AC7" s="9"/>
      <c r="AD7" s="11"/>
      <c r="AE7" s="11"/>
      <c r="AF7" s="13"/>
      <c r="AG7" s="14"/>
      <c r="AH7" s="14"/>
      <c r="AI7" s="14"/>
      <c r="AJ7" s="14"/>
    </row>
    <row r="8" spans="1:36" s="15" customFormat="1" ht="25.5" customHeight="1" x14ac:dyDescent="0.25">
      <c r="A8" s="7"/>
      <c r="B8" s="8"/>
      <c r="C8" s="9"/>
      <c r="D8" s="17"/>
      <c r="E8" s="11"/>
      <c r="F8" s="12"/>
      <c r="G8" s="11"/>
      <c r="H8" s="11"/>
      <c r="I8" s="11"/>
      <c r="J8" s="11"/>
      <c r="K8" s="18" t="s">
        <v>22</v>
      </c>
      <c r="L8" s="18" t="s">
        <v>23</v>
      </c>
      <c r="M8" s="18" t="s">
        <v>24</v>
      </c>
      <c r="N8" s="18" t="s">
        <v>25</v>
      </c>
      <c r="O8" s="18" t="s">
        <v>26</v>
      </c>
      <c r="P8" s="18" t="s">
        <v>27</v>
      </c>
      <c r="Q8" s="18" t="s">
        <v>28</v>
      </c>
      <c r="R8" s="18" t="s">
        <v>29</v>
      </c>
      <c r="S8" s="11"/>
      <c r="T8" s="18" t="s">
        <v>22</v>
      </c>
      <c r="U8" s="18" t="s">
        <v>23</v>
      </c>
      <c r="V8" s="18" t="s">
        <v>24</v>
      </c>
      <c r="W8" s="18" t="s">
        <v>25</v>
      </c>
      <c r="X8" s="18" t="s">
        <v>26</v>
      </c>
      <c r="Y8" s="18" t="s">
        <v>27</v>
      </c>
      <c r="Z8" s="18" t="s">
        <v>28</v>
      </c>
      <c r="AA8" s="18" t="s">
        <v>29</v>
      </c>
      <c r="AB8" s="11"/>
      <c r="AC8" s="9"/>
      <c r="AD8" s="11"/>
      <c r="AE8" s="11"/>
      <c r="AF8" s="13"/>
      <c r="AG8" s="14"/>
      <c r="AH8" s="14"/>
      <c r="AI8" s="14"/>
      <c r="AJ8" s="14"/>
    </row>
    <row r="9" spans="1:36" s="27" customFormat="1" ht="17.25" customHeight="1" x14ac:dyDescent="0.25">
      <c r="A9" s="19">
        <v>1</v>
      </c>
      <c r="B9" s="20" t="s">
        <v>30</v>
      </c>
      <c r="C9" s="20" t="s">
        <v>31</v>
      </c>
      <c r="D9" s="20" t="s">
        <v>32</v>
      </c>
      <c r="E9" s="20" t="s">
        <v>33</v>
      </c>
      <c r="F9" s="21">
        <v>36</v>
      </c>
      <c r="G9" s="22">
        <v>2010.9</v>
      </c>
      <c r="H9" s="22">
        <v>6.05</v>
      </c>
      <c r="I9" s="22">
        <v>6.05</v>
      </c>
      <c r="J9" s="22">
        <v>0</v>
      </c>
      <c r="K9" s="22">
        <f>L9+M9+N9</f>
        <v>12173.69</v>
      </c>
      <c r="L9" s="22">
        <v>12166.03</v>
      </c>
      <c r="M9" s="22">
        <v>0</v>
      </c>
      <c r="N9" s="22">
        <v>7.66</v>
      </c>
      <c r="O9" s="22">
        <f>P9+Q9+R9</f>
        <v>11061.3</v>
      </c>
      <c r="P9" s="22">
        <v>11061.3</v>
      </c>
      <c r="Q9" s="22">
        <v>0</v>
      </c>
      <c r="R9" s="22">
        <v>0</v>
      </c>
      <c r="S9" s="22">
        <v>1112.3900000000001</v>
      </c>
      <c r="T9" s="22">
        <f>U9+V9+W9</f>
        <v>538894.17999999993</v>
      </c>
      <c r="U9" s="22">
        <v>538621.86</v>
      </c>
      <c r="V9" s="22">
        <v>0</v>
      </c>
      <c r="W9" s="22">
        <v>272.32</v>
      </c>
      <c r="X9" s="22">
        <f>Y9+Z9+AA9</f>
        <v>535374.38</v>
      </c>
      <c r="Y9" s="22">
        <v>535155.14</v>
      </c>
      <c r="Z9" s="22">
        <v>0</v>
      </c>
      <c r="AA9" s="22">
        <v>219.24</v>
      </c>
      <c r="AB9" s="22">
        <f>T9-X9</f>
        <v>3519.7999999999302</v>
      </c>
      <c r="AC9" s="23">
        <v>4015198</v>
      </c>
      <c r="AD9" s="24">
        <f>X9/T9</f>
        <v>0.99346847650126802</v>
      </c>
      <c r="AE9" s="20" t="s">
        <v>34</v>
      </c>
      <c r="AF9" s="20" t="s">
        <v>35</v>
      </c>
      <c r="AG9" s="25"/>
      <c r="AH9" s="25"/>
      <c r="AI9" s="25">
        <f t="shared" ref="AI9:AI32" si="0">X9-AG9</f>
        <v>535374.38</v>
      </c>
      <c r="AJ9" s="26"/>
    </row>
    <row r="10" spans="1:36" s="27" customFormat="1" ht="17.25" customHeight="1" x14ac:dyDescent="0.25">
      <c r="A10" s="19">
        <v>2</v>
      </c>
      <c r="B10" s="20" t="s">
        <v>36</v>
      </c>
      <c r="C10" s="20" t="s">
        <v>37</v>
      </c>
      <c r="D10" s="20" t="s">
        <v>38</v>
      </c>
      <c r="E10" s="20" t="s">
        <v>39</v>
      </c>
      <c r="F10" s="21">
        <v>71</v>
      </c>
      <c r="G10" s="22">
        <v>3148.3</v>
      </c>
      <c r="H10" s="22">
        <v>6.05</v>
      </c>
      <c r="I10" s="22">
        <v>6.05</v>
      </c>
      <c r="J10" s="22">
        <v>0</v>
      </c>
      <c r="K10" s="22">
        <f t="shared" ref="K10:K73" si="1">L10+M10+N10</f>
        <v>19933.419999999998</v>
      </c>
      <c r="L10" s="22">
        <v>19435.189999999999</v>
      </c>
      <c r="M10" s="22">
        <v>0</v>
      </c>
      <c r="N10" s="22">
        <v>498.23</v>
      </c>
      <c r="O10" s="22">
        <f t="shared" ref="O10:O73" si="2">P10+Q10+R10</f>
        <v>19033.509999999998</v>
      </c>
      <c r="P10" s="22">
        <v>19025.939999999999</v>
      </c>
      <c r="Q10" s="22">
        <v>0</v>
      </c>
      <c r="R10" s="22">
        <v>7.57</v>
      </c>
      <c r="S10" s="22">
        <v>899.91</v>
      </c>
      <c r="T10" s="22">
        <f t="shared" ref="T10:T73" si="3">U10+V10+W10</f>
        <v>1495010.15</v>
      </c>
      <c r="U10" s="22">
        <v>1475272.41</v>
      </c>
      <c r="V10" s="22">
        <v>0</v>
      </c>
      <c r="W10" s="22">
        <v>19737.740000000002</v>
      </c>
      <c r="X10" s="22">
        <f t="shared" ref="X10:X73" si="4">Y10+Z10+AA10</f>
        <v>1472974.9100000001</v>
      </c>
      <c r="Y10" s="22">
        <v>1462058.29</v>
      </c>
      <c r="Z10" s="22">
        <v>0</v>
      </c>
      <c r="AA10" s="22">
        <v>10916.62</v>
      </c>
      <c r="AB10" s="22">
        <f t="shared" ref="AB10:AB73" si="5">T10-X10</f>
        <v>22035.239999999758</v>
      </c>
      <c r="AC10" s="23">
        <v>1125760</v>
      </c>
      <c r="AD10" s="24">
        <f t="shared" ref="AD10:AD73" si="6">X10/T10</f>
        <v>0.98526080909885483</v>
      </c>
      <c r="AE10" s="20" t="s">
        <v>40</v>
      </c>
      <c r="AF10" s="20" t="s">
        <v>41</v>
      </c>
      <c r="AG10" s="25">
        <v>360003</v>
      </c>
      <c r="AH10" s="25"/>
      <c r="AI10" s="25">
        <f t="shared" si="0"/>
        <v>1112971.9100000001</v>
      </c>
      <c r="AJ10" s="26"/>
    </row>
    <row r="11" spans="1:36" s="28" customFormat="1" ht="17.25" customHeight="1" x14ac:dyDescent="0.25">
      <c r="A11" s="19">
        <v>3</v>
      </c>
      <c r="B11" s="20" t="s">
        <v>36</v>
      </c>
      <c r="C11" s="20" t="s">
        <v>37</v>
      </c>
      <c r="D11" s="20" t="s">
        <v>38</v>
      </c>
      <c r="E11" s="20" t="s">
        <v>42</v>
      </c>
      <c r="F11" s="21">
        <v>80</v>
      </c>
      <c r="G11" s="22">
        <v>3519.1</v>
      </c>
      <c r="H11" s="22">
        <v>6.05</v>
      </c>
      <c r="I11" s="22">
        <v>6.05</v>
      </c>
      <c r="J11" s="22">
        <v>0</v>
      </c>
      <c r="K11" s="22">
        <f t="shared" si="1"/>
        <v>21697.65</v>
      </c>
      <c r="L11" s="22">
        <v>21290.75</v>
      </c>
      <c r="M11" s="22"/>
      <c r="N11" s="22">
        <v>406.90000000000146</v>
      </c>
      <c r="O11" s="22">
        <f t="shared" si="2"/>
        <v>28393.25</v>
      </c>
      <c r="P11" s="22">
        <v>28386.37</v>
      </c>
      <c r="Q11" s="22"/>
      <c r="R11" s="22">
        <v>6.88</v>
      </c>
      <c r="S11" s="22">
        <v>-7095.619999999999</v>
      </c>
      <c r="T11" s="22">
        <f t="shared" si="3"/>
        <v>754231.01</v>
      </c>
      <c r="U11" s="22">
        <v>747566.22</v>
      </c>
      <c r="V11" s="22"/>
      <c r="W11" s="22">
        <v>6664.7900000000018</v>
      </c>
      <c r="X11" s="22">
        <f t="shared" si="4"/>
        <v>695362.35</v>
      </c>
      <c r="Y11" s="22">
        <v>693442.19</v>
      </c>
      <c r="Z11" s="22"/>
      <c r="AA11" s="22">
        <v>1920.16</v>
      </c>
      <c r="AB11" s="22">
        <f t="shared" si="5"/>
        <v>58868.660000000033</v>
      </c>
      <c r="AC11" s="23">
        <v>1125805</v>
      </c>
      <c r="AD11" s="24">
        <f t="shared" si="6"/>
        <v>0.92194876739422316</v>
      </c>
      <c r="AE11" s="20" t="s">
        <v>40</v>
      </c>
      <c r="AF11" s="20" t="s">
        <v>43</v>
      </c>
      <c r="AG11" s="25"/>
      <c r="AH11" s="25"/>
      <c r="AI11" s="25">
        <f t="shared" si="0"/>
        <v>695362.35</v>
      </c>
      <c r="AJ11" s="26"/>
    </row>
    <row r="12" spans="1:36" s="28" customFormat="1" ht="17.25" customHeight="1" x14ac:dyDescent="0.25">
      <c r="A12" s="19">
        <v>4</v>
      </c>
      <c r="B12" s="20" t="s">
        <v>36</v>
      </c>
      <c r="C12" s="20" t="s">
        <v>37</v>
      </c>
      <c r="D12" s="20" t="s">
        <v>38</v>
      </c>
      <c r="E12" s="20" t="s">
        <v>44</v>
      </c>
      <c r="F12" s="21">
        <v>65</v>
      </c>
      <c r="G12" s="22">
        <v>3370.6</v>
      </c>
      <c r="H12" s="22">
        <v>6.05</v>
      </c>
      <c r="I12" s="22">
        <v>6.05</v>
      </c>
      <c r="J12" s="22">
        <v>0</v>
      </c>
      <c r="K12" s="22">
        <f t="shared" si="1"/>
        <v>21096.75</v>
      </c>
      <c r="L12" s="22">
        <v>20392.27</v>
      </c>
      <c r="M12" s="22"/>
      <c r="N12" s="22">
        <v>704.47999999999956</v>
      </c>
      <c r="O12" s="22">
        <f t="shared" si="2"/>
        <v>30054.92</v>
      </c>
      <c r="P12" s="22">
        <v>28907.199999999997</v>
      </c>
      <c r="Q12" s="22"/>
      <c r="R12" s="22">
        <v>1147.72</v>
      </c>
      <c r="S12" s="22">
        <v>-8514.9299999999967</v>
      </c>
      <c r="T12" s="22">
        <f t="shared" si="3"/>
        <v>734270.1</v>
      </c>
      <c r="U12" s="22">
        <v>717435.99</v>
      </c>
      <c r="V12" s="22"/>
      <c r="W12" s="22">
        <v>16834.11</v>
      </c>
      <c r="X12" s="22">
        <f t="shared" si="4"/>
        <v>614121.79</v>
      </c>
      <c r="Y12" s="22">
        <v>607854.34000000008</v>
      </c>
      <c r="Z12" s="22"/>
      <c r="AA12" s="22">
        <v>6267.45</v>
      </c>
      <c r="AB12" s="22">
        <f t="shared" si="5"/>
        <v>120148.30999999994</v>
      </c>
      <c r="AC12" s="23">
        <v>1125806</v>
      </c>
      <c r="AD12" s="24">
        <f t="shared" si="6"/>
        <v>0.83637041737093754</v>
      </c>
      <c r="AE12" s="20" t="s">
        <v>40</v>
      </c>
      <c r="AF12" s="20" t="s">
        <v>45</v>
      </c>
      <c r="AG12" s="25"/>
      <c r="AH12" s="25"/>
      <c r="AI12" s="25">
        <f t="shared" si="0"/>
        <v>614121.79</v>
      </c>
      <c r="AJ12" s="26"/>
    </row>
    <row r="13" spans="1:36" s="28" customFormat="1" ht="17.25" customHeight="1" x14ac:dyDescent="0.25">
      <c r="A13" s="19">
        <v>5</v>
      </c>
      <c r="B13" s="20" t="s">
        <v>36</v>
      </c>
      <c r="C13" s="20" t="s">
        <v>37</v>
      </c>
      <c r="D13" s="20" t="s">
        <v>38</v>
      </c>
      <c r="E13" s="20" t="s">
        <v>46</v>
      </c>
      <c r="F13" s="21">
        <v>70</v>
      </c>
      <c r="G13" s="22">
        <v>3293.5</v>
      </c>
      <c r="H13" s="22">
        <v>6.05</v>
      </c>
      <c r="I13" s="22">
        <v>6.05</v>
      </c>
      <c r="J13" s="22">
        <v>0</v>
      </c>
      <c r="K13" s="22">
        <f t="shared" si="1"/>
        <v>20172.82</v>
      </c>
      <c r="L13" s="22">
        <v>19925.82</v>
      </c>
      <c r="M13" s="22"/>
      <c r="N13" s="22">
        <v>247</v>
      </c>
      <c r="O13" s="22">
        <f t="shared" si="2"/>
        <v>21649.89</v>
      </c>
      <c r="P13" s="22">
        <v>21648.489999999998</v>
      </c>
      <c r="Q13" s="22"/>
      <c r="R13" s="22">
        <v>1.4</v>
      </c>
      <c r="S13" s="22">
        <v>-1722.6699999999983</v>
      </c>
      <c r="T13" s="22">
        <f t="shared" si="3"/>
        <v>708350.47</v>
      </c>
      <c r="U13" s="22">
        <v>701025.39</v>
      </c>
      <c r="V13" s="22"/>
      <c r="W13" s="22">
        <v>7325.08</v>
      </c>
      <c r="X13" s="22">
        <f t="shared" si="4"/>
        <v>672073.33</v>
      </c>
      <c r="Y13" s="22">
        <v>668623.14</v>
      </c>
      <c r="Z13" s="22"/>
      <c r="AA13" s="22">
        <v>3450.19</v>
      </c>
      <c r="AB13" s="22">
        <f t="shared" si="5"/>
        <v>36277.140000000014</v>
      </c>
      <c r="AC13" s="23">
        <v>1125807</v>
      </c>
      <c r="AD13" s="24">
        <f t="shared" si="6"/>
        <v>0.94878645312397403</v>
      </c>
      <c r="AE13" s="20" t="s">
        <v>40</v>
      </c>
      <c r="AF13" s="20" t="s">
        <v>47</v>
      </c>
      <c r="AG13" s="25"/>
      <c r="AH13" s="25"/>
      <c r="AI13" s="25">
        <f t="shared" si="0"/>
        <v>672073.33</v>
      </c>
      <c r="AJ13" s="26"/>
    </row>
    <row r="14" spans="1:36" s="28" customFormat="1" ht="17.25" customHeight="1" x14ac:dyDescent="0.25">
      <c r="A14" s="19">
        <v>6</v>
      </c>
      <c r="B14" s="20" t="s">
        <v>36</v>
      </c>
      <c r="C14" s="20" t="s">
        <v>37</v>
      </c>
      <c r="D14" s="20" t="s">
        <v>48</v>
      </c>
      <c r="E14" s="20" t="s">
        <v>49</v>
      </c>
      <c r="F14" s="21">
        <v>36</v>
      </c>
      <c r="G14" s="22">
        <v>2281.6999999999998</v>
      </c>
      <c r="H14" s="22">
        <v>6.05</v>
      </c>
      <c r="I14" s="22">
        <v>6.05</v>
      </c>
      <c r="J14" s="22">
        <v>0</v>
      </c>
      <c r="K14" s="22">
        <f t="shared" si="1"/>
        <v>14428.46</v>
      </c>
      <c r="L14" s="22">
        <v>13804.38</v>
      </c>
      <c r="M14" s="22"/>
      <c r="N14" s="22">
        <v>624.07999999999993</v>
      </c>
      <c r="O14" s="22">
        <f t="shared" si="2"/>
        <v>13278.49</v>
      </c>
      <c r="P14" s="22">
        <v>13278.49</v>
      </c>
      <c r="Q14" s="22"/>
      <c r="R14" s="22">
        <v>0</v>
      </c>
      <c r="S14" s="22">
        <v>525.88999999999942</v>
      </c>
      <c r="T14" s="22">
        <f t="shared" si="3"/>
        <v>725733.87</v>
      </c>
      <c r="U14" s="22">
        <v>707524.14</v>
      </c>
      <c r="V14" s="22"/>
      <c r="W14" s="22">
        <v>18209.730000000003</v>
      </c>
      <c r="X14" s="22">
        <f t="shared" si="4"/>
        <v>636406.72</v>
      </c>
      <c r="Y14" s="22">
        <v>633378.19999999995</v>
      </c>
      <c r="Z14" s="22"/>
      <c r="AA14" s="22">
        <v>3028.52</v>
      </c>
      <c r="AB14" s="22">
        <f t="shared" si="5"/>
        <v>89327.150000000023</v>
      </c>
      <c r="AC14" s="23">
        <v>1125531</v>
      </c>
      <c r="AD14" s="24">
        <f t="shared" si="6"/>
        <v>0.87691472908657275</v>
      </c>
      <c r="AE14" s="20" t="s">
        <v>40</v>
      </c>
      <c r="AF14" s="20" t="s">
        <v>50</v>
      </c>
      <c r="AG14" s="25"/>
      <c r="AH14" s="25"/>
      <c r="AI14" s="25">
        <f t="shared" si="0"/>
        <v>636406.72</v>
      </c>
      <c r="AJ14" s="26"/>
    </row>
    <row r="15" spans="1:36" s="27" customFormat="1" ht="17.25" customHeight="1" x14ac:dyDescent="0.25">
      <c r="A15" s="19">
        <v>7</v>
      </c>
      <c r="B15" s="20" t="s">
        <v>36</v>
      </c>
      <c r="C15" s="20" t="s">
        <v>51</v>
      </c>
      <c r="D15" s="20" t="s">
        <v>52</v>
      </c>
      <c r="E15" s="20" t="s">
        <v>53</v>
      </c>
      <c r="F15" s="21">
        <v>136</v>
      </c>
      <c r="G15" s="22">
        <v>9305.9</v>
      </c>
      <c r="H15" s="22">
        <v>6.5</v>
      </c>
      <c r="I15" s="22">
        <v>6.5</v>
      </c>
      <c r="J15" s="22">
        <v>0</v>
      </c>
      <c r="K15" s="22">
        <f t="shared" si="1"/>
        <v>62944.66</v>
      </c>
      <c r="L15" s="22">
        <v>60525.41</v>
      </c>
      <c r="M15" s="22">
        <v>0</v>
      </c>
      <c r="N15" s="22">
        <v>2419.25</v>
      </c>
      <c r="O15" s="22">
        <f t="shared" si="2"/>
        <v>56145.279999999999</v>
      </c>
      <c r="P15" s="22">
        <v>56066.31</v>
      </c>
      <c r="Q15" s="22">
        <v>0</v>
      </c>
      <c r="R15" s="22">
        <v>78.97</v>
      </c>
      <c r="S15" s="22">
        <v>6799.38</v>
      </c>
      <c r="T15" s="22">
        <f t="shared" si="3"/>
        <v>3147182.44</v>
      </c>
      <c r="U15" s="22">
        <v>3071394.71</v>
      </c>
      <c r="V15" s="22">
        <v>0</v>
      </c>
      <c r="W15" s="22">
        <v>75787.73</v>
      </c>
      <c r="X15" s="22">
        <f t="shared" si="4"/>
        <v>2757098.19</v>
      </c>
      <c r="Y15" s="22">
        <v>2742507.89</v>
      </c>
      <c r="Z15" s="22">
        <v>0</v>
      </c>
      <c r="AA15" s="22">
        <v>14590.3</v>
      </c>
      <c r="AB15" s="22">
        <f t="shared" si="5"/>
        <v>390084.25</v>
      </c>
      <c r="AC15" s="23">
        <v>1069971</v>
      </c>
      <c r="AD15" s="24">
        <f t="shared" si="6"/>
        <v>0.876052863970606</v>
      </c>
      <c r="AE15" s="20" t="s">
        <v>54</v>
      </c>
      <c r="AF15" s="20" t="s">
        <v>55</v>
      </c>
      <c r="AG15" s="25"/>
      <c r="AH15" s="25"/>
      <c r="AI15" s="25">
        <f t="shared" si="0"/>
        <v>2757098.19</v>
      </c>
      <c r="AJ15" s="26"/>
    </row>
    <row r="16" spans="1:36" s="27" customFormat="1" ht="17.25" customHeight="1" x14ac:dyDescent="0.25">
      <c r="A16" s="19">
        <v>8</v>
      </c>
      <c r="B16" s="20" t="s">
        <v>36</v>
      </c>
      <c r="C16" s="20" t="s">
        <v>51</v>
      </c>
      <c r="D16" s="20" t="s">
        <v>52</v>
      </c>
      <c r="E16" s="20" t="s">
        <v>56</v>
      </c>
      <c r="F16" s="21">
        <v>174</v>
      </c>
      <c r="G16" s="22">
        <v>10899.2</v>
      </c>
      <c r="H16" s="22">
        <v>6.5</v>
      </c>
      <c r="I16" s="22">
        <v>6.5</v>
      </c>
      <c r="J16" s="22">
        <v>0</v>
      </c>
      <c r="K16" s="22">
        <f t="shared" si="1"/>
        <v>225374.86</v>
      </c>
      <c r="L16" s="22">
        <v>220558.25</v>
      </c>
      <c r="M16" s="22">
        <v>0</v>
      </c>
      <c r="N16" s="22">
        <v>4816.6099999999997</v>
      </c>
      <c r="O16" s="22">
        <f t="shared" si="2"/>
        <v>54253.880000000005</v>
      </c>
      <c r="P16" s="22">
        <v>54038.91</v>
      </c>
      <c r="Q16" s="22">
        <v>0</v>
      </c>
      <c r="R16" s="22">
        <v>214.97</v>
      </c>
      <c r="S16" s="22">
        <v>171120.98</v>
      </c>
      <c r="T16" s="22">
        <f t="shared" si="3"/>
        <v>3671297.9699999997</v>
      </c>
      <c r="U16" s="22">
        <v>3535336.65</v>
      </c>
      <c r="V16" s="22">
        <v>0</v>
      </c>
      <c r="W16" s="22">
        <v>135961.32</v>
      </c>
      <c r="X16" s="22">
        <f t="shared" si="4"/>
        <v>2751988.93</v>
      </c>
      <c r="Y16" s="22">
        <v>2723903.93</v>
      </c>
      <c r="Z16" s="22">
        <v>0</v>
      </c>
      <c r="AA16" s="22">
        <v>28085</v>
      </c>
      <c r="AB16" s="22">
        <f t="shared" si="5"/>
        <v>919309.03999999957</v>
      </c>
      <c r="AC16" s="23">
        <v>1069972</v>
      </c>
      <c r="AD16" s="24">
        <f t="shared" si="6"/>
        <v>0.74959563415660335</v>
      </c>
      <c r="AE16" s="20" t="s">
        <v>54</v>
      </c>
      <c r="AF16" s="20" t="s">
        <v>57</v>
      </c>
      <c r="AG16" s="25"/>
      <c r="AH16" s="25"/>
      <c r="AI16" s="25">
        <f t="shared" si="0"/>
        <v>2751988.93</v>
      </c>
      <c r="AJ16" s="26"/>
    </row>
    <row r="17" spans="1:36" s="27" customFormat="1" ht="17.25" customHeight="1" x14ac:dyDescent="0.25">
      <c r="A17" s="19">
        <v>9</v>
      </c>
      <c r="B17" s="20" t="s">
        <v>58</v>
      </c>
      <c r="C17" s="20" t="s">
        <v>59</v>
      </c>
      <c r="D17" s="20" t="s">
        <v>60</v>
      </c>
      <c r="E17" s="20" t="s">
        <v>61</v>
      </c>
      <c r="F17" s="21">
        <v>8</v>
      </c>
      <c r="G17" s="22">
        <v>373.1</v>
      </c>
      <c r="H17" s="22">
        <v>6.05</v>
      </c>
      <c r="I17" s="22">
        <v>6.05</v>
      </c>
      <c r="J17" s="22">
        <v>0</v>
      </c>
      <c r="K17" s="22">
        <f t="shared" si="1"/>
        <v>2257.27</v>
      </c>
      <c r="L17" s="22">
        <v>2257.27</v>
      </c>
      <c r="M17" s="22">
        <v>0</v>
      </c>
      <c r="N17" s="22">
        <v>0</v>
      </c>
      <c r="O17" s="22">
        <f t="shared" si="2"/>
        <v>2268.31</v>
      </c>
      <c r="P17" s="22">
        <v>2268.31</v>
      </c>
      <c r="Q17" s="22">
        <v>0</v>
      </c>
      <c r="R17" s="22">
        <v>0</v>
      </c>
      <c r="S17" s="22">
        <v>-11.04</v>
      </c>
      <c r="T17" s="22">
        <f t="shared" si="3"/>
        <v>118422.61</v>
      </c>
      <c r="U17" s="22">
        <v>118403.8</v>
      </c>
      <c r="V17" s="22">
        <v>0</v>
      </c>
      <c r="W17" s="22">
        <v>18.809999999999999</v>
      </c>
      <c r="X17" s="22">
        <f t="shared" si="4"/>
        <v>118099.69</v>
      </c>
      <c r="Y17" s="22">
        <v>118080.88</v>
      </c>
      <c r="Z17" s="22">
        <v>0</v>
      </c>
      <c r="AA17" s="22">
        <v>18.809999999999999</v>
      </c>
      <c r="AB17" s="22">
        <f t="shared" si="5"/>
        <v>322.91999999999825</v>
      </c>
      <c r="AC17" s="23">
        <v>1085412</v>
      </c>
      <c r="AD17" s="24">
        <f t="shared" si="6"/>
        <v>0.99727315586103027</v>
      </c>
      <c r="AE17" s="20" t="s">
        <v>54</v>
      </c>
      <c r="AF17" s="20" t="s">
        <v>62</v>
      </c>
      <c r="AG17" s="25"/>
      <c r="AH17" s="25"/>
      <c r="AI17" s="25">
        <f t="shared" si="0"/>
        <v>118099.69</v>
      </c>
      <c r="AJ17" s="26"/>
    </row>
    <row r="18" spans="1:36" s="27" customFormat="1" ht="17.25" customHeight="1" x14ac:dyDescent="0.25">
      <c r="A18" s="19">
        <v>10</v>
      </c>
      <c r="B18" s="20" t="s">
        <v>58</v>
      </c>
      <c r="C18" s="20" t="s">
        <v>63</v>
      </c>
      <c r="D18" s="20" t="s">
        <v>64</v>
      </c>
      <c r="E18" s="20" t="s">
        <v>61</v>
      </c>
      <c r="F18" s="21">
        <v>80</v>
      </c>
      <c r="G18" s="22">
        <v>3959.1</v>
      </c>
      <c r="H18" s="22">
        <v>6.05</v>
      </c>
      <c r="I18" s="22">
        <v>6.05</v>
      </c>
      <c r="J18" s="22">
        <v>0</v>
      </c>
      <c r="K18" s="22">
        <f t="shared" si="1"/>
        <v>24529.37</v>
      </c>
      <c r="L18" s="22">
        <v>23938.27</v>
      </c>
      <c r="M18" s="22">
        <v>0</v>
      </c>
      <c r="N18" s="22">
        <v>591.1</v>
      </c>
      <c r="O18" s="22">
        <f t="shared" si="2"/>
        <v>22628.35</v>
      </c>
      <c r="P18" s="22">
        <v>22618.78</v>
      </c>
      <c r="Q18" s="22">
        <v>0</v>
      </c>
      <c r="R18" s="22">
        <v>9.57</v>
      </c>
      <c r="S18" s="22">
        <v>1901.02</v>
      </c>
      <c r="T18" s="22">
        <f t="shared" si="3"/>
        <v>1272870.07</v>
      </c>
      <c r="U18" s="22">
        <v>1256748.3400000001</v>
      </c>
      <c r="V18" s="22">
        <v>0</v>
      </c>
      <c r="W18" s="22">
        <v>16121.73</v>
      </c>
      <c r="X18" s="22">
        <f t="shared" si="4"/>
        <v>1179800.4800000002</v>
      </c>
      <c r="Y18" s="22">
        <v>1178299.8700000001</v>
      </c>
      <c r="Z18" s="22">
        <v>0</v>
      </c>
      <c r="AA18" s="22">
        <v>1500.61</v>
      </c>
      <c r="AB18" s="22">
        <f t="shared" si="5"/>
        <v>93069.589999999851</v>
      </c>
      <c r="AC18" s="23">
        <v>1005129</v>
      </c>
      <c r="AD18" s="24">
        <f t="shared" si="6"/>
        <v>0.92688209724343673</v>
      </c>
      <c r="AE18" s="20" t="s">
        <v>54</v>
      </c>
      <c r="AF18" s="20" t="s">
        <v>65</v>
      </c>
      <c r="AG18" s="25"/>
      <c r="AH18" s="25"/>
      <c r="AI18" s="25">
        <f t="shared" si="0"/>
        <v>1179800.4800000002</v>
      </c>
      <c r="AJ18" s="26"/>
    </row>
    <row r="19" spans="1:36" s="27" customFormat="1" ht="17.25" customHeight="1" x14ac:dyDescent="0.25">
      <c r="A19" s="19">
        <v>11</v>
      </c>
      <c r="B19" s="20" t="s">
        <v>58</v>
      </c>
      <c r="C19" s="20" t="s">
        <v>63</v>
      </c>
      <c r="D19" s="20" t="s">
        <v>64</v>
      </c>
      <c r="E19" s="20" t="s">
        <v>66</v>
      </c>
      <c r="F19" s="21">
        <v>91</v>
      </c>
      <c r="G19" s="22">
        <v>4314.3999999999996</v>
      </c>
      <c r="H19" s="22">
        <v>6.05</v>
      </c>
      <c r="I19" s="22">
        <v>6.05</v>
      </c>
      <c r="J19" s="22">
        <v>0</v>
      </c>
      <c r="K19" s="22">
        <f t="shared" si="1"/>
        <v>26198.52</v>
      </c>
      <c r="L19" s="22">
        <v>26093.27</v>
      </c>
      <c r="M19" s="22">
        <v>0</v>
      </c>
      <c r="N19" s="22">
        <v>105.25</v>
      </c>
      <c r="O19" s="22">
        <f t="shared" si="2"/>
        <v>33883.83</v>
      </c>
      <c r="P19" s="22">
        <v>33315.33</v>
      </c>
      <c r="Q19" s="22">
        <v>0</v>
      </c>
      <c r="R19" s="22">
        <v>568.5</v>
      </c>
      <c r="S19" s="22">
        <v>-7685.31</v>
      </c>
      <c r="T19" s="22">
        <f t="shared" si="3"/>
        <v>1373224.53</v>
      </c>
      <c r="U19" s="22">
        <v>1369573.12</v>
      </c>
      <c r="V19" s="22">
        <v>0</v>
      </c>
      <c r="W19" s="22">
        <v>3651.41</v>
      </c>
      <c r="X19" s="22">
        <f t="shared" si="4"/>
        <v>1363644.8800000001</v>
      </c>
      <c r="Y19" s="22">
        <v>1360724.05</v>
      </c>
      <c r="Z19" s="22">
        <v>0</v>
      </c>
      <c r="AA19" s="22">
        <v>2920.83</v>
      </c>
      <c r="AB19" s="22">
        <f t="shared" si="5"/>
        <v>9579.6499999999069</v>
      </c>
      <c r="AC19" s="23">
        <v>1005131</v>
      </c>
      <c r="AD19" s="24">
        <f t="shared" si="6"/>
        <v>0.99302397401829112</v>
      </c>
      <c r="AE19" s="20" t="s">
        <v>54</v>
      </c>
      <c r="AF19" s="20" t="s">
        <v>67</v>
      </c>
      <c r="AG19" s="25">
        <v>987401.51</v>
      </c>
      <c r="AH19" s="25"/>
      <c r="AI19" s="25">
        <f t="shared" si="0"/>
        <v>376243.37000000011</v>
      </c>
      <c r="AJ19" s="26"/>
    </row>
    <row r="20" spans="1:36" s="27" customFormat="1" ht="17.25" customHeight="1" x14ac:dyDescent="0.25">
      <c r="A20" s="19">
        <v>12</v>
      </c>
      <c r="B20" s="20" t="s">
        <v>58</v>
      </c>
      <c r="C20" s="20" t="s">
        <v>63</v>
      </c>
      <c r="D20" s="20" t="s">
        <v>68</v>
      </c>
      <c r="E20" s="20" t="s">
        <v>69</v>
      </c>
      <c r="F20" s="21">
        <v>80</v>
      </c>
      <c r="G20" s="22">
        <v>4476.3999999999996</v>
      </c>
      <c r="H20" s="22">
        <v>6.05</v>
      </c>
      <c r="I20" s="22">
        <v>6.05</v>
      </c>
      <c r="J20" s="22">
        <v>0</v>
      </c>
      <c r="K20" s="22">
        <f t="shared" si="1"/>
        <v>27768.560000000001</v>
      </c>
      <c r="L20" s="22">
        <v>27065.45</v>
      </c>
      <c r="M20" s="22">
        <v>0</v>
      </c>
      <c r="N20" s="22">
        <v>703.11</v>
      </c>
      <c r="O20" s="22">
        <f t="shared" si="2"/>
        <v>25117.149999999998</v>
      </c>
      <c r="P20" s="22">
        <v>24600.94</v>
      </c>
      <c r="Q20" s="22">
        <v>0</v>
      </c>
      <c r="R20" s="22">
        <v>516.21</v>
      </c>
      <c r="S20" s="22">
        <v>2651.41</v>
      </c>
      <c r="T20" s="22">
        <f t="shared" si="3"/>
        <v>1441024.0899999999</v>
      </c>
      <c r="U20" s="22">
        <v>1420914.19</v>
      </c>
      <c r="V20" s="22">
        <v>0</v>
      </c>
      <c r="W20" s="22">
        <v>20109.900000000001</v>
      </c>
      <c r="X20" s="22">
        <f t="shared" si="4"/>
        <v>1321356.1800000002</v>
      </c>
      <c r="Y20" s="22">
        <v>1319158.5900000001</v>
      </c>
      <c r="Z20" s="22">
        <v>0</v>
      </c>
      <c r="AA20" s="22">
        <v>2197.59</v>
      </c>
      <c r="AB20" s="22">
        <f t="shared" si="5"/>
        <v>119667.90999999968</v>
      </c>
      <c r="AC20" s="23">
        <v>1005134</v>
      </c>
      <c r="AD20" s="24">
        <f t="shared" si="6"/>
        <v>0.91695634317952335</v>
      </c>
      <c r="AE20" s="20" t="s">
        <v>54</v>
      </c>
      <c r="AF20" s="20" t="s">
        <v>70</v>
      </c>
      <c r="AG20" s="25"/>
      <c r="AH20" s="25"/>
      <c r="AI20" s="25">
        <f t="shared" si="0"/>
        <v>1321356.1800000002</v>
      </c>
      <c r="AJ20" s="26"/>
    </row>
    <row r="21" spans="1:36" s="27" customFormat="1" ht="17.25" customHeight="1" x14ac:dyDescent="0.25">
      <c r="A21" s="19">
        <v>13</v>
      </c>
      <c r="B21" s="20" t="s">
        <v>38</v>
      </c>
      <c r="C21" s="20" t="s">
        <v>71</v>
      </c>
      <c r="D21" s="20" t="s">
        <v>72</v>
      </c>
      <c r="E21" s="20" t="s">
        <v>73</v>
      </c>
      <c r="F21" s="21">
        <v>78</v>
      </c>
      <c r="G21" s="22">
        <v>3859.33</v>
      </c>
      <c r="H21" s="22">
        <v>6.05</v>
      </c>
      <c r="I21" s="22">
        <v>6.05</v>
      </c>
      <c r="J21" s="22">
        <v>0</v>
      </c>
      <c r="K21" s="22">
        <f t="shared" si="1"/>
        <v>23870.18</v>
      </c>
      <c r="L21" s="22">
        <v>23349.15</v>
      </c>
      <c r="M21" s="22">
        <v>0</v>
      </c>
      <c r="N21" s="22">
        <v>521.03</v>
      </c>
      <c r="O21" s="22">
        <f t="shared" si="2"/>
        <v>23343.91</v>
      </c>
      <c r="P21" s="22">
        <v>23343.91</v>
      </c>
      <c r="Q21" s="22">
        <v>0</v>
      </c>
      <c r="R21" s="22">
        <v>0</v>
      </c>
      <c r="S21" s="22">
        <v>526.27</v>
      </c>
      <c r="T21" s="22">
        <f t="shared" si="3"/>
        <v>1236942.9300000002</v>
      </c>
      <c r="U21" s="22">
        <v>1223211.57</v>
      </c>
      <c r="V21" s="22">
        <v>0</v>
      </c>
      <c r="W21" s="22">
        <v>13731.36</v>
      </c>
      <c r="X21" s="22">
        <f t="shared" si="4"/>
        <v>1152819.8600000001</v>
      </c>
      <c r="Y21" s="22">
        <v>1151918.33</v>
      </c>
      <c r="Z21" s="22">
        <v>0</v>
      </c>
      <c r="AA21" s="22">
        <v>901.53</v>
      </c>
      <c r="AB21" s="22">
        <f t="shared" si="5"/>
        <v>84123.070000000065</v>
      </c>
      <c r="AC21" s="23">
        <v>9011988</v>
      </c>
      <c r="AD21" s="24">
        <f t="shared" si="6"/>
        <v>0.93199114691572715</v>
      </c>
      <c r="AE21" s="20" t="s">
        <v>54</v>
      </c>
      <c r="AF21" s="20" t="s">
        <v>74</v>
      </c>
      <c r="AG21" s="25"/>
      <c r="AH21" s="25"/>
      <c r="AI21" s="25">
        <f t="shared" si="0"/>
        <v>1152819.8600000001</v>
      </c>
      <c r="AJ21" s="26"/>
    </row>
    <row r="22" spans="1:36" s="27" customFormat="1" ht="17.25" customHeight="1" x14ac:dyDescent="0.25">
      <c r="A22" s="19">
        <v>14</v>
      </c>
      <c r="B22" s="20" t="s">
        <v>38</v>
      </c>
      <c r="C22" s="20" t="s">
        <v>71</v>
      </c>
      <c r="D22" s="20" t="s">
        <v>72</v>
      </c>
      <c r="E22" s="20" t="s">
        <v>75</v>
      </c>
      <c r="F22" s="21">
        <v>108</v>
      </c>
      <c r="G22" s="22">
        <v>5438.3</v>
      </c>
      <c r="H22" s="22">
        <v>6.05</v>
      </c>
      <c r="I22" s="22">
        <v>6.05</v>
      </c>
      <c r="J22" s="22">
        <v>0</v>
      </c>
      <c r="K22" s="22">
        <f t="shared" si="1"/>
        <v>33324.639999999999</v>
      </c>
      <c r="L22" s="22">
        <v>32908.61</v>
      </c>
      <c r="M22" s="22">
        <v>0</v>
      </c>
      <c r="N22" s="22">
        <v>416.03</v>
      </c>
      <c r="O22" s="22">
        <f t="shared" si="2"/>
        <v>30778.420000000002</v>
      </c>
      <c r="P22" s="22">
        <v>30775.09</v>
      </c>
      <c r="Q22" s="22">
        <v>0</v>
      </c>
      <c r="R22" s="22">
        <v>3.33</v>
      </c>
      <c r="S22" s="22">
        <v>2546.2199999999998</v>
      </c>
      <c r="T22" s="22">
        <f t="shared" si="3"/>
        <v>1740782.59</v>
      </c>
      <c r="U22" s="22">
        <v>1725826.77</v>
      </c>
      <c r="V22" s="22">
        <v>0</v>
      </c>
      <c r="W22" s="22">
        <v>14955.82</v>
      </c>
      <c r="X22" s="22">
        <f t="shared" si="4"/>
        <v>1667822.97</v>
      </c>
      <c r="Y22" s="22">
        <v>1663977.24</v>
      </c>
      <c r="Z22" s="22">
        <v>0</v>
      </c>
      <c r="AA22" s="22">
        <v>3845.73</v>
      </c>
      <c r="AB22" s="22">
        <f t="shared" si="5"/>
        <v>72959.620000000112</v>
      </c>
      <c r="AC22" s="23">
        <v>9011989</v>
      </c>
      <c r="AD22" s="24">
        <f t="shared" si="6"/>
        <v>0.95808803441675039</v>
      </c>
      <c r="AE22" s="20" t="s">
        <v>54</v>
      </c>
      <c r="AF22" s="20" t="s">
        <v>76</v>
      </c>
      <c r="AG22" s="25"/>
      <c r="AH22" s="25"/>
      <c r="AI22" s="25">
        <f t="shared" si="0"/>
        <v>1667822.97</v>
      </c>
      <c r="AJ22" s="26"/>
    </row>
    <row r="23" spans="1:36" s="27" customFormat="1" ht="17.25" customHeight="1" x14ac:dyDescent="0.25">
      <c r="A23" s="19">
        <v>15</v>
      </c>
      <c r="B23" s="20" t="s">
        <v>77</v>
      </c>
      <c r="C23" s="20" t="s">
        <v>78</v>
      </c>
      <c r="D23" s="20" t="s">
        <v>79</v>
      </c>
      <c r="E23" s="20" t="s">
        <v>80</v>
      </c>
      <c r="F23" s="21">
        <v>78</v>
      </c>
      <c r="G23" s="22">
        <v>3744</v>
      </c>
      <c r="H23" s="22">
        <v>6.05</v>
      </c>
      <c r="I23" s="22">
        <v>6.05</v>
      </c>
      <c r="J23" s="22">
        <v>0</v>
      </c>
      <c r="K23" s="22">
        <f t="shared" si="1"/>
        <v>23112.989999999998</v>
      </c>
      <c r="L23" s="22">
        <v>22657.439999999999</v>
      </c>
      <c r="M23" s="22">
        <v>0</v>
      </c>
      <c r="N23" s="22">
        <v>455.55</v>
      </c>
      <c r="O23" s="22">
        <f t="shared" si="2"/>
        <v>21807.54</v>
      </c>
      <c r="P23" s="22">
        <v>21807.54</v>
      </c>
      <c r="Q23" s="22">
        <v>0</v>
      </c>
      <c r="R23" s="22">
        <v>0</v>
      </c>
      <c r="S23" s="22">
        <v>1305.45</v>
      </c>
      <c r="T23" s="22">
        <f t="shared" si="3"/>
        <v>1198680.26</v>
      </c>
      <c r="U23" s="22">
        <v>1184536.94</v>
      </c>
      <c r="V23" s="22">
        <v>0</v>
      </c>
      <c r="W23" s="22">
        <v>14143.32</v>
      </c>
      <c r="X23" s="22">
        <f t="shared" si="4"/>
        <v>1113329.8599999999</v>
      </c>
      <c r="Y23" s="22">
        <v>1109919.9099999999</v>
      </c>
      <c r="Z23" s="22">
        <v>0</v>
      </c>
      <c r="AA23" s="22">
        <v>3409.95</v>
      </c>
      <c r="AB23" s="22">
        <f t="shared" si="5"/>
        <v>85350.40000000014</v>
      </c>
      <c r="AC23" s="23">
        <v>1125660</v>
      </c>
      <c r="AD23" s="24">
        <f t="shared" si="6"/>
        <v>0.92879635808801908</v>
      </c>
      <c r="AE23" s="20" t="s">
        <v>54</v>
      </c>
      <c r="AF23" s="20" t="s">
        <v>81</v>
      </c>
      <c r="AG23" s="25"/>
      <c r="AH23" s="25"/>
      <c r="AI23" s="25">
        <f t="shared" si="0"/>
        <v>1113329.8599999999</v>
      </c>
      <c r="AJ23" s="26"/>
    </row>
    <row r="24" spans="1:36" s="27" customFormat="1" ht="17.25" customHeight="1" x14ac:dyDescent="0.25">
      <c r="A24" s="19">
        <v>16</v>
      </c>
      <c r="B24" s="20" t="s">
        <v>77</v>
      </c>
      <c r="C24" s="20" t="s">
        <v>78</v>
      </c>
      <c r="D24" s="20" t="s">
        <v>79</v>
      </c>
      <c r="E24" s="20" t="s">
        <v>66</v>
      </c>
      <c r="F24" s="21">
        <v>90</v>
      </c>
      <c r="G24" s="22">
        <v>4203.57</v>
      </c>
      <c r="H24" s="22">
        <v>6.05</v>
      </c>
      <c r="I24" s="22">
        <v>6.05</v>
      </c>
      <c r="J24" s="22">
        <v>0</v>
      </c>
      <c r="K24" s="22">
        <f t="shared" si="1"/>
        <v>25816.73</v>
      </c>
      <c r="L24" s="22">
        <v>25434.76</v>
      </c>
      <c r="M24" s="22">
        <v>0</v>
      </c>
      <c r="N24" s="22">
        <v>381.97</v>
      </c>
      <c r="O24" s="22">
        <f t="shared" si="2"/>
        <v>22038.35</v>
      </c>
      <c r="P24" s="22">
        <v>22038.35</v>
      </c>
      <c r="Q24" s="22">
        <v>0</v>
      </c>
      <c r="R24" s="22">
        <v>0</v>
      </c>
      <c r="S24" s="22">
        <v>3778.38</v>
      </c>
      <c r="T24" s="22">
        <f t="shared" si="3"/>
        <v>1348238.57</v>
      </c>
      <c r="U24" s="22">
        <v>1333595.26</v>
      </c>
      <c r="V24" s="22">
        <v>0</v>
      </c>
      <c r="W24" s="22">
        <v>14643.31</v>
      </c>
      <c r="X24" s="22">
        <f t="shared" si="4"/>
        <v>1267546.6099999999</v>
      </c>
      <c r="Y24" s="22">
        <v>1264657.3999999999</v>
      </c>
      <c r="Z24" s="22">
        <v>0</v>
      </c>
      <c r="AA24" s="22">
        <v>2889.21</v>
      </c>
      <c r="AB24" s="22">
        <f t="shared" si="5"/>
        <v>80691.960000000196</v>
      </c>
      <c r="AC24" s="23">
        <v>1125661</v>
      </c>
      <c r="AD24" s="24">
        <f t="shared" si="6"/>
        <v>0.94015008782904042</v>
      </c>
      <c r="AE24" s="20" t="s">
        <v>54</v>
      </c>
      <c r="AF24" s="20" t="s">
        <v>82</v>
      </c>
      <c r="AG24" s="25"/>
      <c r="AH24" s="25"/>
      <c r="AI24" s="25">
        <f t="shared" si="0"/>
        <v>1267546.6099999999</v>
      </c>
      <c r="AJ24" s="26"/>
    </row>
    <row r="25" spans="1:36" s="27" customFormat="1" ht="17.25" customHeight="1" x14ac:dyDescent="0.25">
      <c r="A25" s="19">
        <v>17</v>
      </c>
      <c r="B25" s="20" t="s">
        <v>77</v>
      </c>
      <c r="C25" s="20" t="s">
        <v>78</v>
      </c>
      <c r="D25" s="20" t="s">
        <v>83</v>
      </c>
      <c r="E25" s="20" t="s">
        <v>66</v>
      </c>
      <c r="F25" s="21">
        <v>8</v>
      </c>
      <c r="G25" s="22">
        <v>390.2</v>
      </c>
      <c r="H25" s="22">
        <v>6.05</v>
      </c>
      <c r="I25" s="22">
        <v>6.05</v>
      </c>
      <c r="J25" s="22">
        <v>0</v>
      </c>
      <c r="K25" s="22">
        <f t="shared" si="1"/>
        <v>2416.6799999999998</v>
      </c>
      <c r="L25" s="22">
        <v>2360.7399999999998</v>
      </c>
      <c r="M25" s="22">
        <v>0</v>
      </c>
      <c r="N25" s="22">
        <v>55.94</v>
      </c>
      <c r="O25" s="22">
        <f t="shared" si="2"/>
        <v>2148.5700000000002</v>
      </c>
      <c r="P25" s="22">
        <v>2148.5700000000002</v>
      </c>
      <c r="Q25" s="22">
        <v>0</v>
      </c>
      <c r="R25" s="22">
        <v>0</v>
      </c>
      <c r="S25" s="22">
        <v>268.11</v>
      </c>
      <c r="T25" s="22">
        <f t="shared" si="3"/>
        <v>124886.44</v>
      </c>
      <c r="U25" s="22">
        <v>123830.78</v>
      </c>
      <c r="V25" s="22">
        <v>0</v>
      </c>
      <c r="W25" s="22">
        <v>1055.6600000000001</v>
      </c>
      <c r="X25" s="22">
        <f t="shared" si="4"/>
        <v>117053.41</v>
      </c>
      <c r="Y25" s="22">
        <v>116680.02</v>
      </c>
      <c r="Z25" s="22">
        <v>0</v>
      </c>
      <c r="AA25" s="22">
        <v>373.39</v>
      </c>
      <c r="AB25" s="22">
        <f t="shared" si="5"/>
        <v>7833.0299999999988</v>
      </c>
      <c r="AC25" s="23">
        <v>1125664</v>
      </c>
      <c r="AD25" s="24">
        <f t="shared" si="6"/>
        <v>0.93727877902516876</v>
      </c>
      <c r="AE25" s="20" t="s">
        <v>54</v>
      </c>
      <c r="AF25" s="20" t="s">
        <v>84</v>
      </c>
      <c r="AG25" s="25"/>
      <c r="AH25" s="25"/>
      <c r="AI25" s="25">
        <f t="shared" si="0"/>
        <v>117053.41</v>
      </c>
      <c r="AJ25" s="26"/>
    </row>
    <row r="26" spans="1:36" s="27" customFormat="1" ht="17.25" customHeight="1" x14ac:dyDescent="0.25">
      <c r="A26" s="19">
        <v>18</v>
      </c>
      <c r="B26" s="20" t="s">
        <v>85</v>
      </c>
      <c r="C26" s="20" t="s">
        <v>86</v>
      </c>
      <c r="D26" s="20" t="s">
        <v>87</v>
      </c>
      <c r="E26" s="20" t="s">
        <v>69</v>
      </c>
      <c r="F26" s="21">
        <v>18</v>
      </c>
      <c r="G26" s="22">
        <v>862.1</v>
      </c>
      <c r="H26" s="22">
        <v>6.05</v>
      </c>
      <c r="I26" s="22">
        <v>6.05</v>
      </c>
      <c r="J26" s="22">
        <v>0</v>
      </c>
      <c r="K26" s="22">
        <f t="shared" si="1"/>
        <v>5379.67</v>
      </c>
      <c r="L26" s="22">
        <v>5215.7700000000004</v>
      </c>
      <c r="M26" s="22">
        <v>0</v>
      </c>
      <c r="N26" s="22">
        <v>163.9</v>
      </c>
      <c r="O26" s="22">
        <f t="shared" si="2"/>
        <v>4105.59</v>
      </c>
      <c r="P26" s="22">
        <v>4105.59</v>
      </c>
      <c r="Q26" s="22">
        <v>0</v>
      </c>
      <c r="R26" s="22">
        <v>0</v>
      </c>
      <c r="S26" s="22">
        <v>1274.08</v>
      </c>
      <c r="T26" s="22">
        <f t="shared" si="3"/>
        <v>278615.57</v>
      </c>
      <c r="U26" s="22">
        <v>273680.49</v>
      </c>
      <c r="V26" s="22">
        <v>0</v>
      </c>
      <c r="W26" s="22">
        <v>4935.08</v>
      </c>
      <c r="X26" s="22">
        <f t="shared" si="4"/>
        <v>241425.04</v>
      </c>
      <c r="Y26" s="22">
        <v>240817.89</v>
      </c>
      <c r="Z26" s="22">
        <v>0</v>
      </c>
      <c r="AA26" s="22">
        <v>607.15</v>
      </c>
      <c r="AB26" s="22">
        <f t="shared" si="5"/>
        <v>37190.53</v>
      </c>
      <c r="AC26" s="23">
        <v>3017845</v>
      </c>
      <c r="AD26" s="24">
        <f t="shared" si="6"/>
        <v>0.8665166846203175</v>
      </c>
      <c r="AE26" s="20" t="s">
        <v>54</v>
      </c>
      <c r="AF26" s="20" t="s">
        <v>88</v>
      </c>
      <c r="AG26" s="25"/>
      <c r="AH26" s="25"/>
      <c r="AI26" s="25">
        <f t="shared" si="0"/>
        <v>241425.04</v>
      </c>
      <c r="AJ26" s="26"/>
    </row>
    <row r="27" spans="1:36" s="27" customFormat="1" ht="17.25" customHeight="1" x14ac:dyDescent="0.25">
      <c r="A27" s="19">
        <v>19</v>
      </c>
      <c r="B27" s="20" t="s">
        <v>77</v>
      </c>
      <c r="C27" s="20" t="s">
        <v>78</v>
      </c>
      <c r="D27" s="20" t="s">
        <v>89</v>
      </c>
      <c r="E27" s="20" t="s">
        <v>90</v>
      </c>
      <c r="F27" s="21">
        <v>19</v>
      </c>
      <c r="G27" s="22">
        <v>855.2</v>
      </c>
      <c r="H27" s="22">
        <v>6.05</v>
      </c>
      <c r="I27" s="22">
        <v>6.05</v>
      </c>
      <c r="J27" s="22">
        <v>0</v>
      </c>
      <c r="K27" s="22">
        <f t="shared" si="1"/>
        <v>5175.74</v>
      </c>
      <c r="L27" s="22">
        <v>5174.01</v>
      </c>
      <c r="M27" s="22">
        <v>0</v>
      </c>
      <c r="N27" s="22">
        <v>1.73</v>
      </c>
      <c r="O27" s="22">
        <f t="shared" si="2"/>
        <v>4911.33</v>
      </c>
      <c r="P27" s="22">
        <v>4911.33</v>
      </c>
      <c r="Q27" s="22">
        <v>0</v>
      </c>
      <c r="R27" s="22">
        <v>0</v>
      </c>
      <c r="S27" s="22">
        <v>264.41000000000003</v>
      </c>
      <c r="T27" s="22">
        <f t="shared" si="3"/>
        <v>56934.58</v>
      </c>
      <c r="U27" s="22">
        <v>56914.11</v>
      </c>
      <c r="V27" s="22">
        <v>0</v>
      </c>
      <c r="W27" s="22">
        <v>20.47</v>
      </c>
      <c r="X27" s="22">
        <f t="shared" si="4"/>
        <v>56531.16</v>
      </c>
      <c r="Y27" s="22">
        <v>56512.54</v>
      </c>
      <c r="Z27" s="22">
        <v>0</v>
      </c>
      <c r="AA27" s="22">
        <v>18.62</v>
      </c>
      <c r="AB27" s="22">
        <f t="shared" si="5"/>
        <v>403.41999999999825</v>
      </c>
      <c r="AC27" s="23">
        <v>60000291</v>
      </c>
      <c r="AD27" s="24">
        <f t="shared" si="6"/>
        <v>0.99291432377300404</v>
      </c>
      <c r="AE27" s="20" t="s">
        <v>54</v>
      </c>
      <c r="AF27" s="20" t="s">
        <v>91</v>
      </c>
      <c r="AG27" s="25"/>
      <c r="AH27" s="25"/>
      <c r="AI27" s="25">
        <f t="shared" si="0"/>
        <v>56531.16</v>
      </c>
      <c r="AJ27" s="26"/>
    </row>
    <row r="28" spans="1:36" s="27" customFormat="1" ht="17.25" customHeight="1" x14ac:dyDescent="0.25">
      <c r="A28" s="19">
        <v>20</v>
      </c>
      <c r="B28" s="20" t="s">
        <v>92</v>
      </c>
      <c r="C28" s="20" t="s">
        <v>93</v>
      </c>
      <c r="D28" s="20" t="s">
        <v>64</v>
      </c>
      <c r="E28" s="20" t="s">
        <v>94</v>
      </c>
      <c r="F28" s="21">
        <v>70</v>
      </c>
      <c r="G28" s="22">
        <v>2866.9</v>
      </c>
      <c r="H28" s="22">
        <v>6.05</v>
      </c>
      <c r="I28" s="22">
        <v>6.05</v>
      </c>
      <c r="J28" s="22">
        <v>0</v>
      </c>
      <c r="K28" s="22">
        <f t="shared" si="1"/>
        <v>17358.38</v>
      </c>
      <c r="L28" s="22">
        <v>17344.95</v>
      </c>
      <c r="M28" s="22">
        <v>0</v>
      </c>
      <c r="N28" s="22">
        <v>13.43</v>
      </c>
      <c r="O28" s="22">
        <f t="shared" si="2"/>
        <v>17229.859999999997</v>
      </c>
      <c r="P28" s="22">
        <v>17229.509999999998</v>
      </c>
      <c r="Q28" s="22">
        <v>0</v>
      </c>
      <c r="R28" s="22">
        <v>0.35</v>
      </c>
      <c r="S28" s="22">
        <v>128.52000000000001</v>
      </c>
      <c r="T28" s="22">
        <f t="shared" si="3"/>
        <v>910845.48</v>
      </c>
      <c r="U28" s="22">
        <v>910550.91</v>
      </c>
      <c r="V28" s="22">
        <v>0</v>
      </c>
      <c r="W28" s="22">
        <v>294.57</v>
      </c>
      <c r="X28" s="22">
        <f t="shared" si="4"/>
        <v>907868.5</v>
      </c>
      <c r="Y28" s="22">
        <v>907620.95</v>
      </c>
      <c r="Z28" s="22">
        <v>0</v>
      </c>
      <c r="AA28" s="22">
        <v>247.55</v>
      </c>
      <c r="AB28" s="22">
        <f t="shared" si="5"/>
        <v>2976.9799999999814</v>
      </c>
      <c r="AC28" s="23">
        <v>11010459</v>
      </c>
      <c r="AD28" s="24">
        <f t="shared" si="6"/>
        <v>0.99673163004552656</v>
      </c>
      <c r="AE28" s="20" t="s">
        <v>54</v>
      </c>
      <c r="AF28" s="20" t="s">
        <v>95</v>
      </c>
      <c r="AG28" s="25"/>
      <c r="AH28" s="25"/>
      <c r="AI28" s="25">
        <f t="shared" si="0"/>
        <v>907868.5</v>
      </c>
      <c r="AJ28" s="26"/>
    </row>
    <row r="29" spans="1:36" s="27" customFormat="1" ht="17.25" customHeight="1" x14ac:dyDescent="0.25">
      <c r="A29" s="19">
        <v>21</v>
      </c>
      <c r="B29" s="20" t="s">
        <v>92</v>
      </c>
      <c r="C29" s="20" t="s">
        <v>93</v>
      </c>
      <c r="D29" s="20" t="s">
        <v>96</v>
      </c>
      <c r="E29" s="20" t="s">
        <v>97</v>
      </c>
      <c r="F29" s="21">
        <v>87</v>
      </c>
      <c r="G29" s="22">
        <v>4252.5</v>
      </c>
      <c r="H29" s="22">
        <v>6.05</v>
      </c>
      <c r="I29" s="22">
        <v>6.05</v>
      </c>
      <c r="J29" s="22">
        <v>0</v>
      </c>
      <c r="K29" s="22">
        <f t="shared" si="1"/>
        <v>25727.87</v>
      </c>
      <c r="L29" s="22">
        <v>25727.87</v>
      </c>
      <c r="M29" s="22">
        <v>0</v>
      </c>
      <c r="N29" s="22">
        <v>0</v>
      </c>
      <c r="O29" s="22">
        <f t="shared" si="2"/>
        <v>24850.04</v>
      </c>
      <c r="P29" s="22">
        <v>24850.04</v>
      </c>
      <c r="Q29" s="22">
        <v>0</v>
      </c>
      <c r="R29" s="22">
        <v>0</v>
      </c>
      <c r="S29" s="22">
        <v>877.83</v>
      </c>
      <c r="T29" s="22">
        <f t="shared" si="3"/>
        <v>1355760.83</v>
      </c>
      <c r="U29" s="22">
        <v>1355429.8</v>
      </c>
      <c r="V29" s="22">
        <v>0</v>
      </c>
      <c r="W29" s="22">
        <v>331.03</v>
      </c>
      <c r="X29" s="22">
        <f t="shared" si="4"/>
        <v>1350210.94</v>
      </c>
      <c r="Y29" s="22">
        <v>1349879.91</v>
      </c>
      <c r="Z29" s="22">
        <v>0</v>
      </c>
      <c r="AA29" s="22">
        <v>331.03</v>
      </c>
      <c r="AB29" s="22">
        <f t="shared" si="5"/>
        <v>5549.8900000001304</v>
      </c>
      <c r="AC29" s="23">
        <v>11011123</v>
      </c>
      <c r="AD29" s="24">
        <f t="shared" si="6"/>
        <v>0.99590643874849216</v>
      </c>
      <c r="AE29" s="20" t="s">
        <v>54</v>
      </c>
      <c r="AF29" s="20" t="s">
        <v>98</v>
      </c>
      <c r="AG29" s="25"/>
      <c r="AH29" s="25"/>
      <c r="AI29" s="25">
        <f t="shared" si="0"/>
        <v>1350210.94</v>
      </c>
      <c r="AJ29" s="26"/>
    </row>
    <row r="30" spans="1:36" s="27" customFormat="1" ht="17.25" customHeight="1" x14ac:dyDescent="0.25">
      <c r="A30" s="19">
        <v>22</v>
      </c>
      <c r="B30" s="20" t="s">
        <v>99</v>
      </c>
      <c r="C30" s="20" t="s">
        <v>100</v>
      </c>
      <c r="D30" s="20" t="s">
        <v>101</v>
      </c>
      <c r="E30" s="20" t="s">
        <v>102</v>
      </c>
      <c r="F30" s="21">
        <v>24</v>
      </c>
      <c r="G30" s="22">
        <v>1250.9000000000001</v>
      </c>
      <c r="H30" s="22">
        <v>6.05</v>
      </c>
      <c r="I30" s="22">
        <v>6.05</v>
      </c>
      <c r="J30" s="22">
        <v>0</v>
      </c>
      <c r="K30" s="22">
        <f t="shared" si="1"/>
        <v>7572.03</v>
      </c>
      <c r="L30" s="22">
        <v>7566.19</v>
      </c>
      <c r="M30" s="22">
        <v>0</v>
      </c>
      <c r="N30" s="22">
        <v>5.84</v>
      </c>
      <c r="O30" s="22">
        <f t="shared" si="2"/>
        <v>7951.08</v>
      </c>
      <c r="P30" s="22">
        <v>7951.08</v>
      </c>
      <c r="Q30" s="22">
        <v>0</v>
      </c>
      <c r="R30" s="22">
        <v>0</v>
      </c>
      <c r="S30" s="22">
        <v>-379.05</v>
      </c>
      <c r="T30" s="22">
        <f t="shared" si="3"/>
        <v>397234.82</v>
      </c>
      <c r="U30" s="22">
        <v>394274.83</v>
      </c>
      <c r="V30" s="22">
        <v>0</v>
      </c>
      <c r="W30" s="22">
        <v>2959.99</v>
      </c>
      <c r="X30" s="22">
        <f t="shared" si="4"/>
        <v>395620.32999999996</v>
      </c>
      <c r="Y30" s="22">
        <v>392708.54</v>
      </c>
      <c r="Z30" s="22">
        <v>0</v>
      </c>
      <c r="AA30" s="22">
        <v>2911.79</v>
      </c>
      <c r="AB30" s="22">
        <f t="shared" si="5"/>
        <v>1614.4900000000489</v>
      </c>
      <c r="AC30" s="23">
        <v>3011905</v>
      </c>
      <c r="AD30" s="24">
        <f t="shared" si="6"/>
        <v>0.99593567854902532</v>
      </c>
      <c r="AE30" s="20" t="s">
        <v>54</v>
      </c>
      <c r="AF30" s="20" t="s">
        <v>103</v>
      </c>
      <c r="AG30" s="25"/>
      <c r="AH30" s="25"/>
      <c r="AI30" s="25">
        <f t="shared" si="0"/>
        <v>395620.32999999996</v>
      </c>
      <c r="AJ30" s="26"/>
    </row>
    <row r="31" spans="1:36" s="27" customFormat="1" ht="17.25" customHeight="1" x14ac:dyDescent="0.25">
      <c r="A31" s="19">
        <v>23</v>
      </c>
      <c r="B31" s="20" t="s">
        <v>104</v>
      </c>
      <c r="C31" s="20" t="s">
        <v>105</v>
      </c>
      <c r="D31" s="20" t="s">
        <v>106</v>
      </c>
      <c r="E31" s="20" t="s">
        <v>56</v>
      </c>
      <c r="F31" s="21">
        <v>99</v>
      </c>
      <c r="G31" s="22">
        <v>4869.1000000000004</v>
      </c>
      <c r="H31" s="22">
        <v>6.05</v>
      </c>
      <c r="I31" s="22">
        <v>6.05</v>
      </c>
      <c r="J31" s="22">
        <v>0</v>
      </c>
      <c r="K31" s="22">
        <f t="shared" si="1"/>
        <v>29636.84</v>
      </c>
      <c r="L31" s="22">
        <v>29461.89</v>
      </c>
      <c r="M31" s="22">
        <v>0</v>
      </c>
      <c r="N31" s="22">
        <v>174.95</v>
      </c>
      <c r="O31" s="22">
        <f t="shared" si="2"/>
        <v>27421.89</v>
      </c>
      <c r="P31" s="22">
        <v>27416.37</v>
      </c>
      <c r="Q31" s="22">
        <v>0</v>
      </c>
      <c r="R31" s="22">
        <v>5.52</v>
      </c>
      <c r="S31" s="22">
        <v>2214.9499999999998</v>
      </c>
      <c r="T31" s="22">
        <f t="shared" si="3"/>
        <v>1549981.6700000002</v>
      </c>
      <c r="U31" s="22">
        <v>1546083.33</v>
      </c>
      <c r="V31" s="22">
        <v>0</v>
      </c>
      <c r="W31" s="22">
        <v>3898.34</v>
      </c>
      <c r="X31" s="22">
        <f t="shared" si="4"/>
        <v>1523367.19</v>
      </c>
      <c r="Y31" s="22">
        <v>1522100.78</v>
      </c>
      <c r="Z31" s="22">
        <v>0</v>
      </c>
      <c r="AA31" s="22">
        <v>1266.4100000000001</v>
      </c>
      <c r="AB31" s="22">
        <f t="shared" si="5"/>
        <v>26614.480000000214</v>
      </c>
      <c r="AC31" s="23">
        <v>4005999</v>
      </c>
      <c r="AD31" s="24">
        <f t="shared" si="6"/>
        <v>0.98282916468296022</v>
      </c>
      <c r="AE31" s="20" t="s">
        <v>54</v>
      </c>
      <c r="AF31" s="20" t="s">
        <v>107</v>
      </c>
      <c r="AG31" s="25"/>
      <c r="AH31" s="25"/>
      <c r="AI31" s="25">
        <f t="shared" si="0"/>
        <v>1523367.19</v>
      </c>
      <c r="AJ31" s="26"/>
    </row>
    <row r="32" spans="1:36" s="27" customFormat="1" ht="17.25" customHeight="1" x14ac:dyDescent="0.25">
      <c r="A32" s="19">
        <v>24</v>
      </c>
      <c r="B32" s="20" t="s">
        <v>104</v>
      </c>
      <c r="C32" s="20" t="s">
        <v>105</v>
      </c>
      <c r="D32" s="20" t="s">
        <v>108</v>
      </c>
      <c r="E32" s="20" t="s">
        <v>66</v>
      </c>
      <c r="F32" s="21">
        <v>69</v>
      </c>
      <c r="G32" s="22">
        <v>3305</v>
      </c>
      <c r="H32" s="22">
        <v>6.05</v>
      </c>
      <c r="I32" s="22">
        <v>6.05</v>
      </c>
      <c r="J32" s="22">
        <v>0</v>
      </c>
      <c r="K32" s="22">
        <f t="shared" si="1"/>
        <v>20493.27</v>
      </c>
      <c r="L32" s="22">
        <v>19986.93</v>
      </c>
      <c r="M32" s="22">
        <v>0</v>
      </c>
      <c r="N32" s="22">
        <v>506.34</v>
      </c>
      <c r="O32" s="22">
        <f t="shared" si="2"/>
        <v>18077.97</v>
      </c>
      <c r="P32" s="22">
        <v>18077.97</v>
      </c>
      <c r="Q32" s="22">
        <v>0</v>
      </c>
      <c r="R32" s="22">
        <v>0</v>
      </c>
      <c r="S32" s="22">
        <v>2415.3000000000002</v>
      </c>
      <c r="T32" s="22">
        <f t="shared" si="3"/>
        <v>1061713.04</v>
      </c>
      <c r="U32" s="22">
        <v>1047864.58</v>
      </c>
      <c r="V32" s="22">
        <v>0</v>
      </c>
      <c r="W32" s="22">
        <v>13848.46</v>
      </c>
      <c r="X32" s="22">
        <f t="shared" si="4"/>
        <v>980468.93</v>
      </c>
      <c r="Y32" s="22">
        <v>977137.51</v>
      </c>
      <c r="Z32" s="22">
        <v>0</v>
      </c>
      <c r="AA32" s="22">
        <v>3331.42</v>
      </c>
      <c r="AB32" s="22">
        <f t="shared" si="5"/>
        <v>81244.109999999986</v>
      </c>
      <c r="AC32" s="23">
        <v>4006007</v>
      </c>
      <c r="AD32" s="24">
        <f t="shared" si="6"/>
        <v>0.92347827808538552</v>
      </c>
      <c r="AE32" s="20" t="s">
        <v>54</v>
      </c>
      <c r="AF32" s="20" t="s">
        <v>109</v>
      </c>
      <c r="AG32" s="25"/>
      <c r="AH32" s="25"/>
      <c r="AI32" s="25">
        <f t="shared" si="0"/>
        <v>980468.93</v>
      </c>
      <c r="AJ32" s="26"/>
    </row>
    <row r="33" spans="1:36" s="27" customFormat="1" ht="17.25" customHeight="1" x14ac:dyDescent="0.25">
      <c r="A33" s="19">
        <v>25</v>
      </c>
      <c r="B33" s="20" t="s">
        <v>104</v>
      </c>
      <c r="C33" s="20" t="s">
        <v>105</v>
      </c>
      <c r="D33" s="20" t="s">
        <v>110</v>
      </c>
      <c r="E33" s="20" t="s">
        <v>53</v>
      </c>
      <c r="F33" s="21">
        <v>30</v>
      </c>
      <c r="G33" s="22">
        <v>1403.85</v>
      </c>
      <c r="H33" s="22">
        <v>6.05</v>
      </c>
      <c r="I33" s="22">
        <v>6.05</v>
      </c>
      <c r="J33" s="22">
        <v>0</v>
      </c>
      <c r="K33" s="22">
        <f t="shared" si="1"/>
        <v>8539.25</v>
      </c>
      <c r="L33" s="22">
        <v>8498.84</v>
      </c>
      <c r="M33" s="22">
        <v>0</v>
      </c>
      <c r="N33" s="22">
        <v>40.409999999999997</v>
      </c>
      <c r="O33" s="22">
        <f t="shared" si="2"/>
        <v>9916.9</v>
      </c>
      <c r="P33" s="22">
        <v>9916.9</v>
      </c>
      <c r="Q33" s="22">
        <v>0</v>
      </c>
      <c r="R33" s="22">
        <v>0</v>
      </c>
      <c r="S33" s="22">
        <v>-1377.65</v>
      </c>
      <c r="T33" s="22">
        <f t="shared" si="3"/>
        <v>448668.93999999994</v>
      </c>
      <c r="U33" s="22">
        <v>445760.72</v>
      </c>
      <c r="V33" s="22">
        <v>0</v>
      </c>
      <c r="W33" s="22">
        <v>2908.22</v>
      </c>
      <c r="X33" s="22">
        <f t="shared" si="4"/>
        <v>441849.21</v>
      </c>
      <c r="Y33" s="22">
        <v>441768.52</v>
      </c>
      <c r="Z33" s="22">
        <v>0</v>
      </c>
      <c r="AA33" s="22">
        <v>80.69</v>
      </c>
      <c r="AB33" s="22">
        <f t="shared" si="5"/>
        <v>6819.7299999999232</v>
      </c>
      <c r="AC33" s="23">
        <v>4006032</v>
      </c>
      <c r="AD33" s="24">
        <f t="shared" si="6"/>
        <v>0.98480008444533751</v>
      </c>
      <c r="AE33" s="20" t="s">
        <v>54</v>
      </c>
      <c r="AF33" s="20" t="s">
        <v>111</v>
      </c>
      <c r="AG33" s="25"/>
      <c r="AH33" s="25"/>
      <c r="AI33" s="25">
        <f>X33-AG33</f>
        <v>441849.21</v>
      </c>
      <c r="AJ33" s="26"/>
    </row>
    <row r="34" spans="1:36" s="27" customFormat="1" ht="17.25" customHeight="1" x14ac:dyDescent="0.25">
      <c r="A34" s="19">
        <v>26</v>
      </c>
      <c r="B34" s="20" t="s">
        <v>38</v>
      </c>
      <c r="C34" s="20" t="s">
        <v>112</v>
      </c>
      <c r="D34" s="20" t="s">
        <v>113</v>
      </c>
      <c r="E34" s="20" t="s">
        <v>75</v>
      </c>
      <c r="F34" s="21">
        <v>12</v>
      </c>
      <c r="G34" s="22">
        <v>521.36</v>
      </c>
      <c r="H34" s="22">
        <v>6.05</v>
      </c>
      <c r="I34" s="22">
        <v>6.05</v>
      </c>
      <c r="J34" s="22">
        <v>0</v>
      </c>
      <c r="K34" s="22">
        <f t="shared" si="1"/>
        <v>3154.26</v>
      </c>
      <c r="L34" s="22">
        <v>3154.26</v>
      </c>
      <c r="M34" s="22">
        <v>0</v>
      </c>
      <c r="N34" s="22">
        <v>0</v>
      </c>
      <c r="O34" s="22">
        <f t="shared" si="2"/>
        <v>3082.64</v>
      </c>
      <c r="P34" s="22">
        <v>3082.64</v>
      </c>
      <c r="Q34" s="22">
        <v>0</v>
      </c>
      <c r="R34" s="22">
        <v>0</v>
      </c>
      <c r="S34" s="22">
        <v>71.62</v>
      </c>
      <c r="T34" s="22">
        <f t="shared" si="3"/>
        <v>165589.9</v>
      </c>
      <c r="U34" s="22">
        <v>165454.46</v>
      </c>
      <c r="V34" s="22">
        <v>0</v>
      </c>
      <c r="W34" s="22">
        <v>135.44</v>
      </c>
      <c r="X34" s="22">
        <f t="shared" si="4"/>
        <v>165518.28</v>
      </c>
      <c r="Y34" s="22">
        <v>165382.84</v>
      </c>
      <c r="Z34" s="22">
        <v>0</v>
      </c>
      <c r="AA34" s="22">
        <v>135.44</v>
      </c>
      <c r="AB34" s="22">
        <f t="shared" si="5"/>
        <v>71.619999999995343</v>
      </c>
      <c r="AC34" s="23">
        <v>15037431</v>
      </c>
      <c r="AD34" s="24">
        <f t="shared" si="6"/>
        <v>0.99956748569810117</v>
      </c>
      <c r="AE34" s="20" t="s">
        <v>54</v>
      </c>
      <c r="AF34" s="20" t="s">
        <v>114</v>
      </c>
      <c r="AG34" s="25"/>
      <c r="AH34" s="25"/>
      <c r="AI34" s="25">
        <f t="shared" ref="AI34:AI97" si="7">X34-AG34</f>
        <v>165518.28</v>
      </c>
      <c r="AJ34" s="26"/>
    </row>
    <row r="35" spans="1:36" s="27" customFormat="1" ht="17.25" customHeight="1" x14ac:dyDescent="0.25">
      <c r="A35" s="19">
        <v>27</v>
      </c>
      <c r="B35" s="20" t="s">
        <v>38</v>
      </c>
      <c r="C35" s="20" t="s">
        <v>112</v>
      </c>
      <c r="D35" s="20" t="s">
        <v>115</v>
      </c>
      <c r="E35" s="20" t="s">
        <v>80</v>
      </c>
      <c r="F35" s="21">
        <v>90</v>
      </c>
      <c r="G35" s="22">
        <v>4215.7</v>
      </c>
      <c r="H35" s="22">
        <v>6.05</v>
      </c>
      <c r="I35" s="22">
        <v>6.05</v>
      </c>
      <c r="J35" s="22">
        <v>0</v>
      </c>
      <c r="K35" s="22">
        <f t="shared" si="1"/>
        <v>25954.589999999997</v>
      </c>
      <c r="L35" s="22">
        <v>25505.17</v>
      </c>
      <c r="M35" s="22">
        <v>0</v>
      </c>
      <c r="N35" s="22">
        <v>449.42</v>
      </c>
      <c r="O35" s="22">
        <f t="shared" si="2"/>
        <v>24341.48</v>
      </c>
      <c r="P35" s="22">
        <v>24335.05</v>
      </c>
      <c r="Q35" s="22">
        <v>0</v>
      </c>
      <c r="R35" s="22">
        <v>6.43</v>
      </c>
      <c r="S35" s="22">
        <v>1613.11</v>
      </c>
      <c r="T35" s="22">
        <f t="shared" si="3"/>
        <v>1350722.7899999998</v>
      </c>
      <c r="U35" s="22">
        <v>1338071.8899999999</v>
      </c>
      <c r="V35" s="22">
        <v>0</v>
      </c>
      <c r="W35" s="22">
        <v>12650.9</v>
      </c>
      <c r="X35" s="22">
        <f t="shared" si="4"/>
        <v>1280977.1300000001</v>
      </c>
      <c r="Y35" s="22">
        <v>1278225.8500000001</v>
      </c>
      <c r="Z35" s="22">
        <v>0</v>
      </c>
      <c r="AA35" s="22">
        <v>2751.28</v>
      </c>
      <c r="AB35" s="22">
        <f t="shared" si="5"/>
        <v>69745.659999999683</v>
      </c>
      <c r="AC35" s="23">
        <v>15000100</v>
      </c>
      <c r="AD35" s="24">
        <f t="shared" si="6"/>
        <v>0.94836419395870286</v>
      </c>
      <c r="AE35" s="20" t="s">
        <v>54</v>
      </c>
      <c r="AF35" s="20" t="s">
        <v>116</v>
      </c>
      <c r="AG35" s="25"/>
      <c r="AH35" s="25"/>
      <c r="AI35" s="25">
        <f t="shared" si="7"/>
        <v>1280977.1300000001</v>
      </c>
      <c r="AJ35" s="26"/>
    </row>
    <row r="36" spans="1:36" s="27" customFormat="1" ht="17.25" customHeight="1" x14ac:dyDescent="0.25">
      <c r="A36" s="19">
        <v>28</v>
      </c>
      <c r="B36" s="20" t="s">
        <v>38</v>
      </c>
      <c r="C36" s="20" t="s">
        <v>112</v>
      </c>
      <c r="D36" s="20" t="s">
        <v>117</v>
      </c>
      <c r="E36" s="20" t="s">
        <v>118</v>
      </c>
      <c r="F36" s="21">
        <v>71</v>
      </c>
      <c r="G36" s="22">
        <v>3339</v>
      </c>
      <c r="H36" s="22">
        <v>6.05</v>
      </c>
      <c r="I36" s="22">
        <v>6.05</v>
      </c>
      <c r="J36" s="22">
        <v>0</v>
      </c>
      <c r="K36" s="22">
        <f t="shared" si="1"/>
        <v>20372.04</v>
      </c>
      <c r="L36" s="22">
        <v>20201.14</v>
      </c>
      <c r="M36" s="22">
        <v>0</v>
      </c>
      <c r="N36" s="22">
        <v>170.9</v>
      </c>
      <c r="O36" s="22">
        <f t="shared" si="2"/>
        <v>19732.150000000001</v>
      </c>
      <c r="P36" s="22">
        <v>19732.060000000001</v>
      </c>
      <c r="Q36" s="22">
        <v>0</v>
      </c>
      <c r="R36" s="22">
        <v>0.09</v>
      </c>
      <c r="S36" s="22">
        <v>639.89</v>
      </c>
      <c r="T36" s="22">
        <f t="shared" si="3"/>
        <v>1062698.8799999999</v>
      </c>
      <c r="U36" s="22">
        <v>1059206.5</v>
      </c>
      <c r="V36" s="22">
        <v>0</v>
      </c>
      <c r="W36" s="22">
        <v>3492.38</v>
      </c>
      <c r="X36" s="22">
        <f t="shared" si="4"/>
        <v>1035595.23</v>
      </c>
      <c r="Y36" s="22">
        <v>1034975.26</v>
      </c>
      <c r="Z36" s="22">
        <v>0</v>
      </c>
      <c r="AA36" s="22">
        <v>619.97</v>
      </c>
      <c r="AB36" s="22">
        <f t="shared" si="5"/>
        <v>27103.649999999907</v>
      </c>
      <c r="AC36" s="23">
        <v>15000011</v>
      </c>
      <c r="AD36" s="24">
        <f t="shared" si="6"/>
        <v>0.97449545632343204</v>
      </c>
      <c r="AE36" s="20" t="s">
        <v>54</v>
      </c>
      <c r="AF36" s="20" t="s">
        <v>119</v>
      </c>
      <c r="AG36" s="25">
        <v>282588.42000000004</v>
      </c>
      <c r="AH36" s="25"/>
      <c r="AI36" s="25">
        <f t="shared" si="7"/>
        <v>753006.80999999994</v>
      </c>
      <c r="AJ36" s="26"/>
    </row>
    <row r="37" spans="1:36" s="27" customFormat="1" ht="17.25" customHeight="1" x14ac:dyDescent="0.25">
      <c r="A37" s="19">
        <v>29</v>
      </c>
      <c r="B37" s="20" t="s">
        <v>38</v>
      </c>
      <c r="C37" s="20" t="s">
        <v>112</v>
      </c>
      <c r="D37" s="20" t="s">
        <v>117</v>
      </c>
      <c r="E37" s="20" t="s">
        <v>120</v>
      </c>
      <c r="F37" s="21">
        <v>71</v>
      </c>
      <c r="G37" s="22">
        <v>3348.7</v>
      </c>
      <c r="H37" s="22">
        <v>6.05</v>
      </c>
      <c r="I37" s="22">
        <v>6.05</v>
      </c>
      <c r="J37" s="22">
        <v>0</v>
      </c>
      <c r="K37" s="22">
        <f t="shared" si="1"/>
        <v>20579.890000000003</v>
      </c>
      <c r="L37" s="22">
        <v>20259.830000000002</v>
      </c>
      <c r="M37" s="22">
        <v>0</v>
      </c>
      <c r="N37" s="22">
        <v>320.06</v>
      </c>
      <c r="O37" s="22">
        <f t="shared" si="2"/>
        <v>18655.36</v>
      </c>
      <c r="P37" s="22">
        <v>18655.36</v>
      </c>
      <c r="Q37" s="22">
        <v>0</v>
      </c>
      <c r="R37" s="22">
        <v>0</v>
      </c>
      <c r="S37" s="22">
        <v>1924.53</v>
      </c>
      <c r="T37" s="22">
        <f t="shared" si="3"/>
        <v>1072461.1000000001</v>
      </c>
      <c r="U37" s="22">
        <v>1062021.73</v>
      </c>
      <c r="V37" s="22">
        <v>0</v>
      </c>
      <c r="W37" s="22">
        <v>10439.370000000001</v>
      </c>
      <c r="X37" s="22">
        <f t="shared" si="4"/>
        <v>1019549.39</v>
      </c>
      <c r="Y37" s="22">
        <v>1017971.6</v>
      </c>
      <c r="Z37" s="22">
        <v>0</v>
      </c>
      <c r="AA37" s="22">
        <v>1577.79</v>
      </c>
      <c r="AB37" s="22">
        <f t="shared" si="5"/>
        <v>52911.710000000079</v>
      </c>
      <c r="AC37" s="23">
        <v>15000014</v>
      </c>
      <c r="AD37" s="24">
        <f t="shared" si="6"/>
        <v>0.95066328279878864</v>
      </c>
      <c r="AE37" s="20" t="s">
        <v>54</v>
      </c>
      <c r="AF37" s="20" t="s">
        <v>121</v>
      </c>
      <c r="AG37" s="25">
        <v>282588.42000000004</v>
      </c>
      <c r="AH37" s="25"/>
      <c r="AI37" s="25">
        <f t="shared" si="7"/>
        <v>736960.97</v>
      </c>
      <c r="AJ37" s="26"/>
    </row>
    <row r="38" spans="1:36" s="27" customFormat="1" ht="17.25" customHeight="1" x14ac:dyDescent="0.25">
      <c r="A38" s="19">
        <v>30</v>
      </c>
      <c r="B38" s="20" t="s">
        <v>38</v>
      </c>
      <c r="C38" s="20" t="s">
        <v>112</v>
      </c>
      <c r="D38" s="20" t="s">
        <v>117</v>
      </c>
      <c r="E38" s="20" t="s">
        <v>122</v>
      </c>
      <c r="F38" s="21">
        <v>48</v>
      </c>
      <c r="G38" s="22">
        <v>1941.88</v>
      </c>
      <c r="H38" s="22">
        <v>6.05</v>
      </c>
      <c r="I38" s="22">
        <v>6.05</v>
      </c>
      <c r="J38" s="22">
        <v>0</v>
      </c>
      <c r="K38" s="22">
        <f t="shared" si="1"/>
        <v>12105.960000000001</v>
      </c>
      <c r="L38" s="22">
        <v>11935.42</v>
      </c>
      <c r="M38" s="22">
        <v>0</v>
      </c>
      <c r="N38" s="22">
        <v>170.54</v>
      </c>
      <c r="O38" s="22">
        <f t="shared" si="2"/>
        <v>10864.26</v>
      </c>
      <c r="P38" s="22">
        <v>10864.26</v>
      </c>
      <c r="Q38" s="22">
        <v>0</v>
      </c>
      <c r="R38" s="22">
        <v>0</v>
      </c>
      <c r="S38" s="22">
        <v>1241.7</v>
      </c>
      <c r="T38" s="22">
        <f t="shared" si="3"/>
        <v>629769.11</v>
      </c>
      <c r="U38" s="22">
        <v>626138.03</v>
      </c>
      <c r="V38" s="22">
        <v>0</v>
      </c>
      <c r="W38" s="22">
        <v>3631.08</v>
      </c>
      <c r="X38" s="22">
        <f t="shared" si="4"/>
        <v>602663.19999999995</v>
      </c>
      <c r="Y38" s="22">
        <v>602524.12</v>
      </c>
      <c r="Z38" s="22">
        <v>0</v>
      </c>
      <c r="AA38" s="22">
        <v>139.08000000000001</v>
      </c>
      <c r="AB38" s="22">
        <f t="shared" si="5"/>
        <v>27105.910000000033</v>
      </c>
      <c r="AC38" s="23">
        <v>15000016</v>
      </c>
      <c r="AD38" s="24">
        <f t="shared" si="6"/>
        <v>0.95695897183651957</v>
      </c>
      <c r="AE38" s="20" t="s">
        <v>54</v>
      </c>
      <c r="AF38" s="20" t="s">
        <v>123</v>
      </c>
      <c r="AG38" s="25">
        <v>282588.42000000004</v>
      </c>
      <c r="AH38" s="25"/>
      <c r="AI38" s="25">
        <f t="shared" si="7"/>
        <v>320074.77999999991</v>
      </c>
      <c r="AJ38" s="26"/>
    </row>
    <row r="39" spans="1:36" s="27" customFormat="1" ht="17.25" customHeight="1" x14ac:dyDescent="0.25">
      <c r="A39" s="19">
        <v>31</v>
      </c>
      <c r="B39" s="20" t="s">
        <v>38</v>
      </c>
      <c r="C39" s="20" t="s">
        <v>112</v>
      </c>
      <c r="D39" s="20" t="s">
        <v>83</v>
      </c>
      <c r="E39" s="20" t="s">
        <v>124</v>
      </c>
      <c r="F39" s="21">
        <v>16</v>
      </c>
      <c r="G39" s="22">
        <v>886</v>
      </c>
      <c r="H39" s="22">
        <v>6.05</v>
      </c>
      <c r="I39" s="22">
        <v>6.05</v>
      </c>
      <c r="J39" s="22">
        <v>0</v>
      </c>
      <c r="K39" s="22">
        <f t="shared" si="1"/>
        <v>5360.35</v>
      </c>
      <c r="L39" s="22">
        <v>5360.35</v>
      </c>
      <c r="M39" s="22">
        <v>0</v>
      </c>
      <c r="N39" s="22">
        <v>0</v>
      </c>
      <c r="O39" s="22">
        <f t="shared" si="2"/>
        <v>4789.22</v>
      </c>
      <c r="P39" s="22">
        <v>4789.22</v>
      </c>
      <c r="Q39" s="22">
        <v>0</v>
      </c>
      <c r="R39" s="22">
        <v>0</v>
      </c>
      <c r="S39" s="22">
        <v>571.13</v>
      </c>
      <c r="T39" s="22">
        <f t="shared" si="3"/>
        <v>281306.55</v>
      </c>
      <c r="U39" s="22">
        <v>281173.45</v>
      </c>
      <c r="V39" s="22">
        <v>0</v>
      </c>
      <c r="W39" s="22">
        <v>133.1</v>
      </c>
      <c r="X39" s="22">
        <f t="shared" si="4"/>
        <v>280735.42</v>
      </c>
      <c r="Y39" s="22">
        <v>280602.32</v>
      </c>
      <c r="Z39" s="22">
        <v>0</v>
      </c>
      <c r="AA39" s="22">
        <v>133.1</v>
      </c>
      <c r="AB39" s="22">
        <f t="shared" si="5"/>
        <v>571.13000000000466</v>
      </c>
      <c r="AC39" s="23">
        <v>15000071</v>
      </c>
      <c r="AD39" s="24">
        <f t="shared" si="6"/>
        <v>0.99796972377642823</v>
      </c>
      <c r="AE39" s="20" t="s">
        <v>54</v>
      </c>
      <c r="AF39" s="20" t="s">
        <v>125</v>
      </c>
      <c r="AG39" s="25"/>
      <c r="AH39" s="25"/>
      <c r="AI39" s="25">
        <f t="shared" si="7"/>
        <v>280735.42</v>
      </c>
      <c r="AJ39" s="26"/>
    </row>
    <row r="40" spans="1:36" s="27" customFormat="1" ht="17.25" customHeight="1" x14ac:dyDescent="0.25">
      <c r="A40" s="19">
        <v>32</v>
      </c>
      <c r="B40" s="20" t="s">
        <v>38</v>
      </c>
      <c r="C40" s="20" t="s">
        <v>112</v>
      </c>
      <c r="D40" s="20" t="s">
        <v>126</v>
      </c>
      <c r="E40" s="20" t="s">
        <v>127</v>
      </c>
      <c r="F40" s="21">
        <v>61</v>
      </c>
      <c r="G40" s="22">
        <v>2705.6</v>
      </c>
      <c r="H40" s="22">
        <v>6.05</v>
      </c>
      <c r="I40" s="22">
        <v>6.05</v>
      </c>
      <c r="J40" s="22">
        <v>0</v>
      </c>
      <c r="K40" s="22">
        <f t="shared" si="1"/>
        <v>16675.59</v>
      </c>
      <c r="L40" s="22">
        <v>16369.07</v>
      </c>
      <c r="M40" s="22">
        <v>0</v>
      </c>
      <c r="N40" s="22">
        <v>306.52</v>
      </c>
      <c r="O40" s="22">
        <f t="shared" si="2"/>
        <v>14692.37</v>
      </c>
      <c r="P40" s="22">
        <v>14692.37</v>
      </c>
      <c r="Q40" s="22">
        <v>0</v>
      </c>
      <c r="R40" s="22">
        <v>0</v>
      </c>
      <c r="S40" s="22">
        <v>1983.22</v>
      </c>
      <c r="T40" s="22">
        <f t="shared" si="3"/>
        <v>866597.51</v>
      </c>
      <c r="U40" s="22">
        <v>857617.88</v>
      </c>
      <c r="V40" s="22">
        <v>0</v>
      </c>
      <c r="W40" s="22">
        <v>8979.6299999999992</v>
      </c>
      <c r="X40" s="22">
        <f t="shared" si="4"/>
        <v>817816.08</v>
      </c>
      <c r="Y40" s="22">
        <v>816047.14</v>
      </c>
      <c r="Z40" s="22">
        <v>0</v>
      </c>
      <c r="AA40" s="22">
        <v>1768.94</v>
      </c>
      <c r="AB40" s="22">
        <f t="shared" si="5"/>
        <v>48781.430000000051</v>
      </c>
      <c r="AC40" s="23">
        <v>15000063</v>
      </c>
      <c r="AD40" s="24">
        <f t="shared" si="6"/>
        <v>0.94370924282946522</v>
      </c>
      <c r="AE40" s="20" t="s">
        <v>54</v>
      </c>
      <c r="AF40" s="20" t="s">
        <v>128</v>
      </c>
      <c r="AG40" s="25"/>
      <c r="AH40" s="25"/>
      <c r="AI40" s="25">
        <f t="shared" si="7"/>
        <v>817816.08</v>
      </c>
      <c r="AJ40" s="26"/>
    </row>
    <row r="41" spans="1:36" s="27" customFormat="1" ht="17.25" customHeight="1" x14ac:dyDescent="0.25">
      <c r="A41" s="19">
        <v>33</v>
      </c>
      <c r="B41" s="20" t="s">
        <v>38</v>
      </c>
      <c r="C41" s="20" t="s">
        <v>112</v>
      </c>
      <c r="D41" s="20" t="s">
        <v>129</v>
      </c>
      <c r="E41" s="20" t="s">
        <v>49</v>
      </c>
      <c r="F41" s="21">
        <v>22</v>
      </c>
      <c r="G41" s="22">
        <v>866.1</v>
      </c>
      <c r="H41" s="22">
        <v>6.05</v>
      </c>
      <c r="I41" s="22">
        <v>6.05</v>
      </c>
      <c r="J41" s="22">
        <v>0</v>
      </c>
      <c r="K41" s="22">
        <f t="shared" si="1"/>
        <v>5300.62</v>
      </c>
      <c r="L41" s="22">
        <v>5239.96</v>
      </c>
      <c r="M41" s="22">
        <v>0</v>
      </c>
      <c r="N41" s="22">
        <v>60.66</v>
      </c>
      <c r="O41" s="22">
        <f t="shared" si="2"/>
        <v>5523.51</v>
      </c>
      <c r="P41" s="22">
        <v>5523.51</v>
      </c>
      <c r="Q41" s="22">
        <v>0</v>
      </c>
      <c r="R41" s="22">
        <v>0</v>
      </c>
      <c r="S41" s="22">
        <v>-222.89</v>
      </c>
      <c r="T41" s="22">
        <f t="shared" si="3"/>
        <v>276703.02</v>
      </c>
      <c r="U41" s="22">
        <v>274858.32</v>
      </c>
      <c r="V41" s="22">
        <v>0</v>
      </c>
      <c r="W41" s="22">
        <v>1844.7</v>
      </c>
      <c r="X41" s="22">
        <f t="shared" si="4"/>
        <v>267197.12</v>
      </c>
      <c r="Y41" s="22">
        <v>266694.87</v>
      </c>
      <c r="Z41" s="22">
        <v>0</v>
      </c>
      <c r="AA41" s="22">
        <v>502.25</v>
      </c>
      <c r="AB41" s="22">
        <f t="shared" si="5"/>
        <v>9505.9000000000233</v>
      </c>
      <c r="AC41" s="23">
        <v>15000089</v>
      </c>
      <c r="AD41" s="24">
        <f t="shared" si="6"/>
        <v>0.96564583935513237</v>
      </c>
      <c r="AE41" s="20" t="s">
        <v>54</v>
      </c>
      <c r="AF41" s="20" t="s">
        <v>130</v>
      </c>
      <c r="AG41" s="25"/>
      <c r="AH41" s="25"/>
      <c r="AI41" s="25">
        <f t="shared" si="7"/>
        <v>267197.12</v>
      </c>
      <c r="AJ41" s="26"/>
    </row>
    <row r="42" spans="1:36" s="27" customFormat="1" ht="17.25" customHeight="1" x14ac:dyDescent="0.25">
      <c r="A42" s="19">
        <v>34</v>
      </c>
      <c r="B42" s="20" t="s">
        <v>38</v>
      </c>
      <c r="C42" s="20" t="s">
        <v>112</v>
      </c>
      <c r="D42" s="20" t="s">
        <v>131</v>
      </c>
      <c r="E42" s="20" t="s">
        <v>132</v>
      </c>
      <c r="F42" s="21">
        <v>61</v>
      </c>
      <c r="G42" s="22">
        <v>2587.1999999999998</v>
      </c>
      <c r="H42" s="22">
        <v>6.05</v>
      </c>
      <c r="I42" s="22">
        <v>6.05</v>
      </c>
      <c r="J42" s="22">
        <v>0</v>
      </c>
      <c r="K42" s="22">
        <f t="shared" si="1"/>
        <v>15896.38</v>
      </c>
      <c r="L42" s="22">
        <v>15652.71</v>
      </c>
      <c r="M42" s="22">
        <v>0</v>
      </c>
      <c r="N42" s="22">
        <v>243.67</v>
      </c>
      <c r="O42" s="22">
        <f t="shared" si="2"/>
        <v>14254.53</v>
      </c>
      <c r="P42" s="22">
        <v>14254.53</v>
      </c>
      <c r="Q42" s="22">
        <v>0</v>
      </c>
      <c r="R42" s="22">
        <v>0</v>
      </c>
      <c r="S42" s="22">
        <v>1641.85</v>
      </c>
      <c r="T42" s="22">
        <f t="shared" si="3"/>
        <v>827098.38</v>
      </c>
      <c r="U42" s="22">
        <v>821063.52</v>
      </c>
      <c r="V42" s="22">
        <v>0</v>
      </c>
      <c r="W42" s="22">
        <v>6034.86</v>
      </c>
      <c r="X42" s="22">
        <f t="shared" si="4"/>
        <v>788312.8</v>
      </c>
      <c r="Y42" s="22">
        <v>787556.15</v>
      </c>
      <c r="Z42" s="22">
        <v>0</v>
      </c>
      <c r="AA42" s="22">
        <v>756.65</v>
      </c>
      <c r="AB42" s="22">
        <f t="shared" si="5"/>
        <v>38785.579999999958</v>
      </c>
      <c r="AC42" s="23">
        <v>15000033</v>
      </c>
      <c r="AD42" s="24">
        <f t="shared" si="6"/>
        <v>0.95310644907804076</v>
      </c>
      <c r="AE42" s="20" t="s">
        <v>54</v>
      </c>
      <c r="AF42" s="20" t="s">
        <v>133</v>
      </c>
      <c r="AG42" s="25"/>
      <c r="AH42" s="25"/>
      <c r="AI42" s="25">
        <f t="shared" si="7"/>
        <v>788312.8</v>
      </c>
      <c r="AJ42" s="26"/>
    </row>
    <row r="43" spans="1:36" s="27" customFormat="1" ht="17.25" customHeight="1" x14ac:dyDescent="0.25">
      <c r="A43" s="19">
        <v>35</v>
      </c>
      <c r="B43" s="20" t="s">
        <v>134</v>
      </c>
      <c r="C43" s="20" t="s">
        <v>135</v>
      </c>
      <c r="D43" s="20" t="s">
        <v>136</v>
      </c>
      <c r="E43" s="20" t="s">
        <v>90</v>
      </c>
      <c r="F43" s="21">
        <v>18</v>
      </c>
      <c r="G43" s="22">
        <v>883.7</v>
      </c>
      <c r="H43" s="22">
        <v>6.05</v>
      </c>
      <c r="I43" s="22">
        <v>6.05</v>
      </c>
      <c r="J43" s="22">
        <v>0</v>
      </c>
      <c r="K43" s="22">
        <f t="shared" si="1"/>
        <v>5346.43</v>
      </c>
      <c r="L43" s="22">
        <v>5346.43</v>
      </c>
      <c r="M43" s="22">
        <v>0</v>
      </c>
      <c r="N43" s="22">
        <v>0</v>
      </c>
      <c r="O43" s="22">
        <f t="shared" si="2"/>
        <v>4824.3100000000004</v>
      </c>
      <c r="P43" s="22">
        <v>4824.3100000000004</v>
      </c>
      <c r="Q43" s="22">
        <v>0</v>
      </c>
      <c r="R43" s="22">
        <v>0</v>
      </c>
      <c r="S43" s="22">
        <v>522.12</v>
      </c>
      <c r="T43" s="22">
        <f t="shared" si="3"/>
        <v>280863.59000000003</v>
      </c>
      <c r="U43" s="22">
        <v>280749.76</v>
      </c>
      <c r="V43" s="22">
        <v>0</v>
      </c>
      <c r="W43" s="22">
        <v>113.83</v>
      </c>
      <c r="X43" s="22">
        <f t="shared" si="4"/>
        <v>279623.17000000004</v>
      </c>
      <c r="Y43" s="22">
        <v>279509.34000000003</v>
      </c>
      <c r="Z43" s="22">
        <v>0</v>
      </c>
      <c r="AA43" s="22">
        <v>113.83</v>
      </c>
      <c r="AB43" s="22">
        <f t="shared" si="5"/>
        <v>1240.4199999999837</v>
      </c>
      <c r="AC43" s="23">
        <v>15016427</v>
      </c>
      <c r="AD43" s="24">
        <f t="shared" si="6"/>
        <v>0.99558355000731857</v>
      </c>
      <c r="AE43" s="20" t="s">
        <v>54</v>
      </c>
      <c r="AF43" s="20" t="s">
        <v>137</v>
      </c>
      <c r="AG43" s="25"/>
      <c r="AH43" s="25"/>
      <c r="AI43" s="25">
        <f t="shared" si="7"/>
        <v>279623.17000000004</v>
      </c>
      <c r="AJ43" s="26"/>
    </row>
    <row r="44" spans="1:36" s="27" customFormat="1" ht="17.25" customHeight="1" x14ac:dyDescent="0.25">
      <c r="A44" s="19">
        <v>36</v>
      </c>
      <c r="B44" s="20" t="s">
        <v>134</v>
      </c>
      <c r="C44" s="20" t="s">
        <v>135</v>
      </c>
      <c r="D44" s="20" t="s">
        <v>136</v>
      </c>
      <c r="E44" s="20" t="s">
        <v>122</v>
      </c>
      <c r="F44" s="21">
        <v>12</v>
      </c>
      <c r="G44" s="22">
        <v>597.79999999999995</v>
      </c>
      <c r="H44" s="22">
        <v>6.05</v>
      </c>
      <c r="I44" s="22">
        <v>6.05</v>
      </c>
      <c r="J44" s="22">
        <v>0</v>
      </c>
      <c r="K44" s="22">
        <f t="shared" si="1"/>
        <v>3768.57</v>
      </c>
      <c r="L44" s="22">
        <v>3616.71</v>
      </c>
      <c r="M44" s="22">
        <v>0</v>
      </c>
      <c r="N44" s="22">
        <v>151.86000000000001</v>
      </c>
      <c r="O44" s="22">
        <f t="shared" si="2"/>
        <v>3658.2900000000004</v>
      </c>
      <c r="P44" s="22">
        <v>3656.03</v>
      </c>
      <c r="Q44" s="22">
        <v>0</v>
      </c>
      <c r="R44" s="22">
        <v>2.2599999999999998</v>
      </c>
      <c r="S44" s="22">
        <v>110.28</v>
      </c>
      <c r="T44" s="22">
        <f t="shared" si="3"/>
        <v>196069.09</v>
      </c>
      <c r="U44" s="22">
        <v>189717.87</v>
      </c>
      <c r="V44" s="22">
        <v>0</v>
      </c>
      <c r="W44" s="22">
        <v>6351.22</v>
      </c>
      <c r="X44" s="22">
        <f t="shared" si="4"/>
        <v>171907.12</v>
      </c>
      <c r="Y44" s="22">
        <v>169665.78</v>
      </c>
      <c r="Z44" s="22">
        <v>0</v>
      </c>
      <c r="AA44" s="22">
        <v>2241.34</v>
      </c>
      <c r="AB44" s="22">
        <f t="shared" si="5"/>
        <v>24161.97</v>
      </c>
      <c r="AC44" s="23">
        <v>15016431</v>
      </c>
      <c r="AD44" s="24">
        <f t="shared" si="6"/>
        <v>0.87676808210819968</v>
      </c>
      <c r="AE44" s="20" t="s">
        <v>54</v>
      </c>
      <c r="AF44" s="20" t="s">
        <v>138</v>
      </c>
      <c r="AG44" s="25"/>
      <c r="AH44" s="25"/>
      <c r="AI44" s="25">
        <f t="shared" si="7"/>
        <v>171907.12</v>
      </c>
      <c r="AJ44" s="26"/>
    </row>
    <row r="45" spans="1:36" s="27" customFormat="1" ht="17.25" customHeight="1" x14ac:dyDescent="0.25">
      <c r="A45" s="19">
        <v>37</v>
      </c>
      <c r="B45" s="20" t="s">
        <v>134</v>
      </c>
      <c r="C45" s="20" t="s">
        <v>135</v>
      </c>
      <c r="D45" s="20" t="s">
        <v>136</v>
      </c>
      <c r="E45" s="20" t="s">
        <v>139</v>
      </c>
      <c r="F45" s="21">
        <v>12</v>
      </c>
      <c r="G45" s="22">
        <v>601.29999999999995</v>
      </c>
      <c r="H45" s="22">
        <v>6.05</v>
      </c>
      <c r="I45" s="22">
        <v>6.05</v>
      </c>
      <c r="J45" s="22">
        <v>0</v>
      </c>
      <c r="K45" s="22">
        <f t="shared" si="1"/>
        <v>3664.15</v>
      </c>
      <c r="L45" s="22">
        <v>3637.89</v>
      </c>
      <c r="M45" s="22">
        <v>0</v>
      </c>
      <c r="N45" s="22">
        <v>26.26</v>
      </c>
      <c r="O45" s="22">
        <f t="shared" si="2"/>
        <v>2960.28</v>
      </c>
      <c r="P45" s="22">
        <v>2960.28</v>
      </c>
      <c r="Q45" s="22">
        <v>0</v>
      </c>
      <c r="R45" s="22">
        <v>0</v>
      </c>
      <c r="S45" s="22">
        <v>703.87</v>
      </c>
      <c r="T45" s="22">
        <f t="shared" si="3"/>
        <v>191188.23</v>
      </c>
      <c r="U45" s="22">
        <v>190823.23</v>
      </c>
      <c r="V45" s="22">
        <v>0</v>
      </c>
      <c r="W45" s="22">
        <v>365</v>
      </c>
      <c r="X45" s="22">
        <f t="shared" si="4"/>
        <v>186141.09</v>
      </c>
      <c r="Y45" s="22">
        <v>185932.33</v>
      </c>
      <c r="Z45" s="22">
        <v>0</v>
      </c>
      <c r="AA45" s="22">
        <v>208.76</v>
      </c>
      <c r="AB45" s="22">
        <f t="shared" si="5"/>
        <v>5047.140000000014</v>
      </c>
      <c r="AC45" s="23">
        <v>15016433</v>
      </c>
      <c r="AD45" s="24">
        <f t="shared" si="6"/>
        <v>0.97360119919515964</v>
      </c>
      <c r="AE45" s="20" t="s">
        <v>54</v>
      </c>
      <c r="AF45" s="20" t="s">
        <v>140</v>
      </c>
      <c r="AG45" s="25"/>
      <c r="AH45" s="25"/>
      <c r="AI45" s="25">
        <f t="shared" si="7"/>
        <v>186141.09</v>
      </c>
      <c r="AJ45" s="26"/>
    </row>
    <row r="46" spans="1:36" s="27" customFormat="1" ht="17.25" customHeight="1" x14ac:dyDescent="0.25">
      <c r="A46" s="19">
        <v>38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1">
        <v>61</v>
      </c>
      <c r="G46" s="22">
        <v>2648.11</v>
      </c>
      <c r="H46" s="22">
        <v>6.05</v>
      </c>
      <c r="I46" s="22">
        <v>6.05</v>
      </c>
      <c r="J46" s="22">
        <v>0</v>
      </c>
      <c r="K46" s="22">
        <f t="shared" si="1"/>
        <v>16152.55</v>
      </c>
      <c r="L46" s="22">
        <v>16021.21</v>
      </c>
      <c r="M46" s="22">
        <v>0</v>
      </c>
      <c r="N46" s="22">
        <v>131.34</v>
      </c>
      <c r="O46" s="22">
        <f t="shared" si="2"/>
        <v>18001.349999999999</v>
      </c>
      <c r="P46" s="22">
        <v>15999.48</v>
      </c>
      <c r="Q46" s="22">
        <v>0</v>
      </c>
      <c r="R46" s="22">
        <v>2001.87</v>
      </c>
      <c r="S46" s="22">
        <v>-1848.8</v>
      </c>
      <c r="T46" s="22">
        <f t="shared" si="3"/>
        <v>857226.65</v>
      </c>
      <c r="U46" s="22">
        <v>840460.51</v>
      </c>
      <c r="V46" s="22">
        <v>0</v>
      </c>
      <c r="W46" s="22">
        <v>16766.14</v>
      </c>
      <c r="X46" s="22">
        <f t="shared" si="4"/>
        <v>831727.13</v>
      </c>
      <c r="Y46" s="22">
        <v>822089.49</v>
      </c>
      <c r="Z46" s="22">
        <v>0</v>
      </c>
      <c r="AA46" s="22">
        <v>9637.64</v>
      </c>
      <c r="AB46" s="22">
        <f t="shared" si="5"/>
        <v>25499.520000000019</v>
      </c>
      <c r="AC46" s="23">
        <v>5004171</v>
      </c>
      <c r="AD46" s="24">
        <f t="shared" si="6"/>
        <v>0.97025346797139356</v>
      </c>
      <c r="AE46" s="20" t="s">
        <v>54</v>
      </c>
      <c r="AF46" s="20" t="s">
        <v>145</v>
      </c>
      <c r="AG46" s="25"/>
      <c r="AH46" s="25"/>
      <c r="AI46" s="25">
        <f t="shared" si="7"/>
        <v>831727.13</v>
      </c>
      <c r="AJ46" s="26"/>
    </row>
    <row r="47" spans="1:36" s="27" customFormat="1" ht="17.25" customHeight="1" x14ac:dyDescent="0.25">
      <c r="A47" s="19">
        <v>39</v>
      </c>
      <c r="B47" s="20" t="s">
        <v>141</v>
      </c>
      <c r="C47" s="20" t="s">
        <v>146</v>
      </c>
      <c r="D47" s="20" t="s">
        <v>147</v>
      </c>
      <c r="E47" s="20" t="s">
        <v>148</v>
      </c>
      <c r="F47" s="21">
        <v>18</v>
      </c>
      <c r="G47" s="22">
        <v>863.9</v>
      </c>
      <c r="H47" s="22">
        <v>6.05</v>
      </c>
      <c r="I47" s="22">
        <v>6.05</v>
      </c>
      <c r="J47" s="22">
        <v>0</v>
      </c>
      <c r="K47" s="22">
        <f t="shared" si="1"/>
        <v>5226.6499999999996</v>
      </c>
      <c r="L47" s="22">
        <v>5226.6499999999996</v>
      </c>
      <c r="M47" s="22">
        <v>0</v>
      </c>
      <c r="N47" s="22">
        <v>0</v>
      </c>
      <c r="O47" s="22">
        <f t="shared" si="2"/>
        <v>0</v>
      </c>
      <c r="P47" s="22">
        <v>0</v>
      </c>
      <c r="Q47" s="22">
        <v>0</v>
      </c>
      <c r="R47" s="22">
        <v>0</v>
      </c>
      <c r="S47" s="22">
        <v>5226.6499999999996</v>
      </c>
      <c r="T47" s="22">
        <f t="shared" si="3"/>
        <v>255774.53</v>
      </c>
      <c r="U47" s="22">
        <v>255154.35</v>
      </c>
      <c r="V47" s="22">
        <v>0</v>
      </c>
      <c r="W47" s="22">
        <v>620.17999999999995</v>
      </c>
      <c r="X47" s="22">
        <f t="shared" si="4"/>
        <v>125590.24</v>
      </c>
      <c r="Y47" s="22">
        <v>125389.63</v>
      </c>
      <c r="Z47" s="22">
        <v>0</v>
      </c>
      <c r="AA47" s="22">
        <v>200.61</v>
      </c>
      <c r="AB47" s="22">
        <f t="shared" si="5"/>
        <v>130184.29</v>
      </c>
      <c r="AC47" s="23">
        <v>5067380</v>
      </c>
      <c r="AD47" s="24">
        <f t="shared" si="6"/>
        <v>0.49101933644448492</v>
      </c>
      <c r="AE47" s="29" t="s">
        <v>149</v>
      </c>
      <c r="AF47" s="20" t="s">
        <v>150</v>
      </c>
      <c r="AG47" s="25"/>
      <c r="AH47" s="25"/>
      <c r="AI47" s="25">
        <f t="shared" si="7"/>
        <v>125590.24</v>
      </c>
      <c r="AJ47" s="26"/>
    </row>
    <row r="48" spans="1:36" s="27" customFormat="1" ht="17.25" customHeight="1" x14ac:dyDescent="0.25">
      <c r="A48" s="19">
        <v>40</v>
      </c>
      <c r="B48" s="20" t="s">
        <v>141</v>
      </c>
      <c r="C48" s="20" t="s">
        <v>151</v>
      </c>
      <c r="D48" s="20" t="s">
        <v>152</v>
      </c>
      <c r="E48" s="20" t="s">
        <v>153</v>
      </c>
      <c r="F48" s="21">
        <v>18</v>
      </c>
      <c r="G48" s="22">
        <v>761.5</v>
      </c>
      <c r="H48" s="22">
        <v>6.05</v>
      </c>
      <c r="I48" s="22">
        <v>6.05</v>
      </c>
      <c r="J48" s="22">
        <v>0</v>
      </c>
      <c r="K48" s="22">
        <f t="shared" si="1"/>
        <v>5253.52</v>
      </c>
      <c r="L48" s="22">
        <v>4607.13</v>
      </c>
      <c r="M48" s="22">
        <v>0</v>
      </c>
      <c r="N48" s="22">
        <v>646.39</v>
      </c>
      <c r="O48" s="22">
        <f t="shared" si="2"/>
        <v>4226.08</v>
      </c>
      <c r="P48" s="22">
        <v>4226.08</v>
      </c>
      <c r="Q48" s="22">
        <v>0</v>
      </c>
      <c r="R48" s="22">
        <v>0</v>
      </c>
      <c r="S48" s="22">
        <v>1027.44</v>
      </c>
      <c r="T48" s="22">
        <f t="shared" si="3"/>
        <v>239426.92</v>
      </c>
      <c r="U48" s="22">
        <v>224910.51</v>
      </c>
      <c r="V48" s="22">
        <v>0</v>
      </c>
      <c r="W48" s="22">
        <v>14516.41</v>
      </c>
      <c r="X48" s="22">
        <f t="shared" si="4"/>
        <v>140801.79</v>
      </c>
      <c r="Y48" s="22">
        <v>140134.67000000001</v>
      </c>
      <c r="Z48" s="22">
        <v>0</v>
      </c>
      <c r="AA48" s="22">
        <v>667.12</v>
      </c>
      <c r="AB48" s="22">
        <f t="shared" si="5"/>
        <v>98625.13</v>
      </c>
      <c r="AC48" s="23">
        <v>5047750</v>
      </c>
      <c r="AD48" s="24">
        <f t="shared" si="6"/>
        <v>0.58807835810609765</v>
      </c>
      <c r="AE48" s="20" t="s">
        <v>54</v>
      </c>
      <c r="AF48" s="20" t="s">
        <v>154</v>
      </c>
      <c r="AG48" s="25"/>
      <c r="AH48" s="25"/>
      <c r="AI48" s="25">
        <f t="shared" si="7"/>
        <v>140801.79</v>
      </c>
      <c r="AJ48" s="26"/>
    </row>
    <row r="49" spans="1:36" s="27" customFormat="1" ht="17.25" customHeight="1" x14ac:dyDescent="0.25">
      <c r="A49" s="19">
        <v>41</v>
      </c>
      <c r="B49" s="20" t="s">
        <v>141</v>
      </c>
      <c r="C49" s="20" t="s">
        <v>151</v>
      </c>
      <c r="D49" s="20" t="s">
        <v>152</v>
      </c>
      <c r="E49" s="20" t="s">
        <v>122</v>
      </c>
      <c r="F49" s="21">
        <v>18</v>
      </c>
      <c r="G49" s="22">
        <v>848.8</v>
      </c>
      <c r="H49" s="22">
        <v>6.05</v>
      </c>
      <c r="I49" s="22">
        <v>6.05</v>
      </c>
      <c r="J49" s="22">
        <v>0</v>
      </c>
      <c r="K49" s="22">
        <f t="shared" si="1"/>
        <v>5135.3</v>
      </c>
      <c r="L49" s="22">
        <v>5135.3</v>
      </c>
      <c r="M49" s="22">
        <v>0</v>
      </c>
      <c r="N49" s="22">
        <v>0</v>
      </c>
      <c r="O49" s="22">
        <f t="shared" si="2"/>
        <v>5080.93</v>
      </c>
      <c r="P49" s="22">
        <v>5080.93</v>
      </c>
      <c r="Q49" s="22">
        <v>0</v>
      </c>
      <c r="R49" s="22">
        <v>0</v>
      </c>
      <c r="S49" s="22">
        <v>54.37</v>
      </c>
      <c r="T49" s="22">
        <f t="shared" si="3"/>
        <v>251665.94</v>
      </c>
      <c r="U49" s="22">
        <v>250694.7</v>
      </c>
      <c r="V49" s="22">
        <v>0</v>
      </c>
      <c r="W49" s="22">
        <v>971.24</v>
      </c>
      <c r="X49" s="22">
        <f t="shared" si="4"/>
        <v>215622.01</v>
      </c>
      <c r="Y49" s="22">
        <v>215039.95</v>
      </c>
      <c r="Z49" s="22">
        <v>0</v>
      </c>
      <c r="AA49" s="22">
        <v>582.05999999999995</v>
      </c>
      <c r="AB49" s="22">
        <f t="shared" si="5"/>
        <v>36043.929999999993</v>
      </c>
      <c r="AC49" s="23">
        <v>5047720</v>
      </c>
      <c r="AD49" s="24">
        <f t="shared" si="6"/>
        <v>0.85677867255298834</v>
      </c>
      <c r="AE49" s="20" t="s">
        <v>54</v>
      </c>
      <c r="AF49" s="20" t="s">
        <v>155</v>
      </c>
      <c r="AG49" s="25"/>
      <c r="AH49" s="25"/>
      <c r="AI49" s="25">
        <f t="shared" si="7"/>
        <v>215622.01</v>
      </c>
      <c r="AJ49" s="26"/>
    </row>
    <row r="50" spans="1:36" s="27" customFormat="1" ht="17.25" customHeight="1" x14ac:dyDescent="0.25">
      <c r="A50" s="19">
        <v>42</v>
      </c>
      <c r="B50" s="20" t="s">
        <v>156</v>
      </c>
      <c r="C50" s="20" t="s">
        <v>157</v>
      </c>
      <c r="D50" s="20" t="s">
        <v>158</v>
      </c>
      <c r="E50" s="20" t="s">
        <v>159</v>
      </c>
      <c r="F50" s="21">
        <v>65</v>
      </c>
      <c r="G50" s="22">
        <v>3699.8</v>
      </c>
      <c r="H50" s="22">
        <v>6.05</v>
      </c>
      <c r="I50" s="22">
        <v>6.05</v>
      </c>
      <c r="J50" s="22">
        <v>0</v>
      </c>
      <c r="K50" s="22">
        <f t="shared" si="1"/>
        <v>22521.37</v>
      </c>
      <c r="L50" s="22">
        <v>22365.25</v>
      </c>
      <c r="M50" s="22">
        <v>0</v>
      </c>
      <c r="N50" s="22">
        <v>156.12</v>
      </c>
      <c r="O50" s="22">
        <f t="shared" si="2"/>
        <v>21818.560000000001</v>
      </c>
      <c r="P50" s="22">
        <v>21818.33</v>
      </c>
      <c r="Q50" s="22">
        <v>0</v>
      </c>
      <c r="R50" s="22">
        <v>0.23</v>
      </c>
      <c r="S50" s="22">
        <v>702.81</v>
      </c>
      <c r="T50" s="22">
        <f t="shared" si="3"/>
        <v>1177146.5599999998</v>
      </c>
      <c r="U50" s="22">
        <v>1173877.1299999999</v>
      </c>
      <c r="V50" s="22">
        <v>0</v>
      </c>
      <c r="W50" s="22">
        <v>3269.43</v>
      </c>
      <c r="X50" s="22">
        <f t="shared" si="4"/>
        <v>1153420.1399999999</v>
      </c>
      <c r="Y50" s="22">
        <v>1152987.73</v>
      </c>
      <c r="Z50" s="22">
        <v>0</v>
      </c>
      <c r="AA50" s="22">
        <v>432.41</v>
      </c>
      <c r="AB50" s="22">
        <f t="shared" si="5"/>
        <v>23726.419999999925</v>
      </c>
      <c r="AC50" s="23">
        <v>5015608</v>
      </c>
      <c r="AD50" s="24">
        <f t="shared" si="6"/>
        <v>0.97984412408256116</v>
      </c>
      <c r="AE50" s="20" t="s">
        <v>160</v>
      </c>
      <c r="AF50" s="20" t="s">
        <v>161</v>
      </c>
      <c r="AG50" s="25"/>
      <c r="AH50" s="25"/>
      <c r="AI50" s="25">
        <f t="shared" si="7"/>
        <v>1153420.1399999999</v>
      </c>
      <c r="AJ50" s="26"/>
    </row>
    <row r="51" spans="1:36" s="27" customFormat="1" ht="17.25" customHeight="1" x14ac:dyDescent="0.25">
      <c r="A51" s="19">
        <v>43</v>
      </c>
      <c r="B51" s="20" t="s">
        <v>156</v>
      </c>
      <c r="C51" s="20" t="s">
        <v>162</v>
      </c>
      <c r="D51" s="20" t="s">
        <v>163</v>
      </c>
      <c r="E51" s="20" t="s">
        <v>132</v>
      </c>
      <c r="F51" s="21">
        <v>24</v>
      </c>
      <c r="G51" s="22">
        <v>1647.1</v>
      </c>
      <c r="H51" s="22">
        <v>6.05</v>
      </c>
      <c r="I51" s="22">
        <v>6.05</v>
      </c>
      <c r="J51" s="22">
        <v>0</v>
      </c>
      <c r="K51" s="22">
        <f t="shared" si="1"/>
        <v>10053.27</v>
      </c>
      <c r="L51" s="22">
        <v>9965.02</v>
      </c>
      <c r="M51" s="22">
        <v>0</v>
      </c>
      <c r="N51" s="22">
        <v>88.25</v>
      </c>
      <c r="O51" s="22">
        <f t="shared" si="2"/>
        <v>8709.6299999999992</v>
      </c>
      <c r="P51" s="22">
        <v>8709.6299999999992</v>
      </c>
      <c r="Q51" s="22">
        <v>0</v>
      </c>
      <c r="R51" s="22">
        <v>0</v>
      </c>
      <c r="S51" s="22">
        <v>1343.64</v>
      </c>
      <c r="T51" s="22">
        <f t="shared" si="3"/>
        <v>524652.07999999996</v>
      </c>
      <c r="U51" s="22">
        <v>522708.94</v>
      </c>
      <c r="V51" s="22">
        <v>0</v>
      </c>
      <c r="W51" s="22">
        <v>1943.14</v>
      </c>
      <c r="X51" s="22">
        <f t="shared" si="4"/>
        <v>509350.39</v>
      </c>
      <c r="Y51" s="22">
        <v>508085.31</v>
      </c>
      <c r="Z51" s="22">
        <v>0</v>
      </c>
      <c r="AA51" s="22">
        <v>1265.08</v>
      </c>
      <c r="AB51" s="22">
        <f t="shared" si="5"/>
        <v>15301.689999999944</v>
      </c>
      <c r="AC51" s="23">
        <v>5056800</v>
      </c>
      <c r="AD51" s="24">
        <f t="shared" si="6"/>
        <v>0.9708345957572494</v>
      </c>
      <c r="AE51" s="20" t="s">
        <v>54</v>
      </c>
      <c r="AF51" s="20" t="s">
        <v>164</v>
      </c>
      <c r="AG51" s="25"/>
      <c r="AH51" s="25"/>
      <c r="AI51" s="25">
        <f t="shared" si="7"/>
        <v>509350.39</v>
      </c>
      <c r="AJ51" s="26"/>
    </row>
    <row r="52" spans="1:36" s="27" customFormat="1" ht="17.25" customHeight="1" x14ac:dyDescent="0.25">
      <c r="A52" s="19">
        <v>44</v>
      </c>
      <c r="B52" s="20" t="s">
        <v>156</v>
      </c>
      <c r="C52" s="20" t="s">
        <v>162</v>
      </c>
      <c r="D52" s="20" t="s">
        <v>163</v>
      </c>
      <c r="E52" s="20" t="s">
        <v>159</v>
      </c>
      <c r="F52" s="21">
        <v>24</v>
      </c>
      <c r="G52" s="22">
        <v>1666.1</v>
      </c>
      <c r="H52" s="22">
        <v>6.05</v>
      </c>
      <c r="I52" s="22">
        <v>6.05</v>
      </c>
      <c r="J52" s="22">
        <v>0</v>
      </c>
      <c r="K52" s="22">
        <f t="shared" si="1"/>
        <v>10079.969999999999</v>
      </c>
      <c r="L52" s="22">
        <v>10079.969999999999</v>
      </c>
      <c r="M52" s="22">
        <v>0</v>
      </c>
      <c r="N52" s="22">
        <v>0</v>
      </c>
      <c r="O52" s="22">
        <f t="shared" si="2"/>
        <v>10079.969999999999</v>
      </c>
      <c r="P52" s="22">
        <v>10079.969999999999</v>
      </c>
      <c r="Q52" s="22">
        <v>0</v>
      </c>
      <c r="R52" s="22">
        <v>0</v>
      </c>
      <c r="S52" s="22">
        <v>0</v>
      </c>
      <c r="T52" s="22">
        <f t="shared" si="3"/>
        <v>527308.73</v>
      </c>
      <c r="U52" s="22">
        <v>526701.41</v>
      </c>
      <c r="V52" s="22">
        <v>0</v>
      </c>
      <c r="W52" s="22">
        <v>607.32000000000005</v>
      </c>
      <c r="X52" s="22">
        <f t="shared" si="4"/>
        <v>529899.23</v>
      </c>
      <c r="Y52" s="22">
        <v>529291.91</v>
      </c>
      <c r="Z52" s="22">
        <v>0</v>
      </c>
      <c r="AA52" s="22">
        <v>607.32000000000005</v>
      </c>
      <c r="AB52" s="22">
        <f t="shared" si="5"/>
        <v>-2590.5</v>
      </c>
      <c r="AC52" s="23">
        <v>5031455</v>
      </c>
      <c r="AD52" s="24">
        <f t="shared" si="6"/>
        <v>1.004912681798384</v>
      </c>
      <c r="AE52" s="20" t="s">
        <v>54</v>
      </c>
      <c r="AF52" s="20" t="s">
        <v>165</v>
      </c>
      <c r="AG52" s="25"/>
      <c r="AH52" s="25"/>
      <c r="AI52" s="25">
        <f t="shared" si="7"/>
        <v>529899.23</v>
      </c>
      <c r="AJ52" s="26"/>
    </row>
    <row r="53" spans="1:36" s="27" customFormat="1" ht="17.25" customHeight="1" x14ac:dyDescent="0.25">
      <c r="A53" s="19">
        <v>45</v>
      </c>
      <c r="B53" s="20" t="s">
        <v>38</v>
      </c>
      <c r="C53" s="20" t="s">
        <v>166</v>
      </c>
      <c r="D53" s="20" t="s">
        <v>167</v>
      </c>
      <c r="E53" s="20" t="s">
        <v>148</v>
      </c>
      <c r="F53" s="21">
        <v>81</v>
      </c>
      <c r="G53" s="22">
        <v>3912.6</v>
      </c>
      <c r="H53" s="22">
        <v>6.05</v>
      </c>
      <c r="I53" s="22">
        <v>6.05</v>
      </c>
      <c r="J53" s="22">
        <v>0</v>
      </c>
      <c r="K53" s="22">
        <f t="shared" si="1"/>
        <v>23703.33</v>
      </c>
      <c r="L53" s="22">
        <v>23399.74</v>
      </c>
      <c r="M53" s="22">
        <v>0</v>
      </c>
      <c r="N53" s="22">
        <v>303.58999999999997</v>
      </c>
      <c r="O53" s="22">
        <f t="shared" si="2"/>
        <v>22347.75</v>
      </c>
      <c r="P53" s="22">
        <v>22282.98</v>
      </c>
      <c r="Q53" s="22">
        <v>0</v>
      </c>
      <c r="R53" s="22">
        <v>64.77</v>
      </c>
      <c r="S53" s="22">
        <v>1355.58</v>
      </c>
      <c r="T53" s="22">
        <f t="shared" si="3"/>
        <v>1245565.3299999998</v>
      </c>
      <c r="U53" s="22">
        <v>1227683.6499999999</v>
      </c>
      <c r="V53" s="22">
        <v>0</v>
      </c>
      <c r="W53" s="22">
        <v>17881.68</v>
      </c>
      <c r="X53" s="22">
        <f t="shared" si="4"/>
        <v>1178616.94</v>
      </c>
      <c r="Y53" s="22">
        <v>1173135.6599999999</v>
      </c>
      <c r="Z53" s="22">
        <v>0</v>
      </c>
      <c r="AA53" s="22">
        <v>5481.28</v>
      </c>
      <c r="AB53" s="22">
        <f t="shared" si="5"/>
        <v>66948.389999999898</v>
      </c>
      <c r="AC53" s="23">
        <v>1053515</v>
      </c>
      <c r="AD53" s="24">
        <f t="shared" si="6"/>
        <v>0.9462505993162158</v>
      </c>
      <c r="AE53" s="20" t="s">
        <v>54</v>
      </c>
      <c r="AF53" s="20" t="s">
        <v>168</v>
      </c>
      <c r="AG53" s="25"/>
      <c r="AH53" s="25"/>
      <c r="AI53" s="25">
        <f t="shared" si="7"/>
        <v>1178616.94</v>
      </c>
      <c r="AJ53" s="26"/>
    </row>
    <row r="54" spans="1:36" s="27" customFormat="1" ht="17.25" customHeight="1" x14ac:dyDescent="0.25">
      <c r="A54" s="19">
        <v>46</v>
      </c>
      <c r="B54" s="20" t="s">
        <v>38</v>
      </c>
      <c r="C54" s="20" t="s">
        <v>166</v>
      </c>
      <c r="D54" s="20" t="s">
        <v>169</v>
      </c>
      <c r="E54" s="20" t="s">
        <v>120</v>
      </c>
      <c r="F54" s="21">
        <v>45</v>
      </c>
      <c r="G54" s="22">
        <v>2092.6999999999998</v>
      </c>
      <c r="H54" s="22">
        <v>6.05</v>
      </c>
      <c r="I54" s="22">
        <v>6.05</v>
      </c>
      <c r="J54" s="22">
        <v>0</v>
      </c>
      <c r="K54" s="22">
        <f t="shared" si="1"/>
        <v>12750</v>
      </c>
      <c r="L54" s="22">
        <v>12662.78</v>
      </c>
      <c r="M54" s="22">
        <v>0</v>
      </c>
      <c r="N54" s="22">
        <v>87.22</v>
      </c>
      <c r="O54" s="22">
        <f t="shared" si="2"/>
        <v>12841.91</v>
      </c>
      <c r="P54" s="22">
        <v>12841.91</v>
      </c>
      <c r="Q54" s="22">
        <v>0</v>
      </c>
      <c r="R54" s="22">
        <v>0</v>
      </c>
      <c r="S54" s="22">
        <v>-91.91</v>
      </c>
      <c r="T54" s="22">
        <f t="shared" si="3"/>
        <v>673304.32000000007</v>
      </c>
      <c r="U54" s="22">
        <v>664569.42000000004</v>
      </c>
      <c r="V54" s="22">
        <v>0</v>
      </c>
      <c r="W54" s="22">
        <v>8734.9</v>
      </c>
      <c r="X54" s="22">
        <f t="shared" si="4"/>
        <v>634914.34</v>
      </c>
      <c r="Y54" s="22">
        <v>634096.68999999994</v>
      </c>
      <c r="Z54" s="22">
        <v>0</v>
      </c>
      <c r="AA54" s="22">
        <v>817.65</v>
      </c>
      <c r="AB54" s="22">
        <f t="shared" si="5"/>
        <v>38389.980000000098</v>
      </c>
      <c r="AC54" s="23">
        <v>1053615</v>
      </c>
      <c r="AD54" s="24">
        <f t="shared" si="6"/>
        <v>0.942982721394094</v>
      </c>
      <c r="AE54" s="20" t="s">
        <v>54</v>
      </c>
      <c r="AF54" s="20" t="s">
        <v>170</v>
      </c>
      <c r="AG54" s="25"/>
      <c r="AH54" s="25"/>
      <c r="AI54" s="25">
        <f t="shared" si="7"/>
        <v>634914.34</v>
      </c>
      <c r="AJ54" s="26"/>
    </row>
    <row r="55" spans="1:36" s="27" customFormat="1" ht="17.25" customHeight="1" x14ac:dyDescent="0.25">
      <c r="A55" s="19">
        <v>47</v>
      </c>
      <c r="B55" s="20" t="s">
        <v>38</v>
      </c>
      <c r="C55" s="20" t="s">
        <v>166</v>
      </c>
      <c r="D55" s="20" t="s">
        <v>171</v>
      </c>
      <c r="E55" s="20" t="s">
        <v>172</v>
      </c>
      <c r="F55" s="21">
        <v>147</v>
      </c>
      <c r="G55" s="22">
        <v>11564</v>
      </c>
      <c r="H55" s="22">
        <v>6.5</v>
      </c>
      <c r="I55" s="22">
        <v>6.5</v>
      </c>
      <c r="J55" s="22">
        <v>0</v>
      </c>
      <c r="K55" s="22">
        <f t="shared" si="1"/>
        <v>77314.929999999993</v>
      </c>
      <c r="L55" s="22">
        <v>75136.75</v>
      </c>
      <c r="M55" s="22">
        <v>0</v>
      </c>
      <c r="N55" s="22">
        <v>2178.1799999999998</v>
      </c>
      <c r="O55" s="22">
        <f t="shared" si="2"/>
        <v>70732.66</v>
      </c>
      <c r="P55" s="22">
        <v>70121.38</v>
      </c>
      <c r="Q55" s="22">
        <v>0</v>
      </c>
      <c r="R55" s="22">
        <v>611.28</v>
      </c>
      <c r="S55" s="22">
        <v>6582.27</v>
      </c>
      <c r="T55" s="22">
        <f t="shared" si="3"/>
        <v>3880969.9299999997</v>
      </c>
      <c r="U55" s="22">
        <v>3816441.76</v>
      </c>
      <c r="V55" s="22">
        <v>0</v>
      </c>
      <c r="W55" s="22">
        <v>64528.17</v>
      </c>
      <c r="X55" s="22">
        <f t="shared" si="4"/>
        <v>3571974.9099999997</v>
      </c>
      <c r="Y55" s="22">
        <v>3553675.59</v>
      </c>
      <c r="Z55" s="22">
        <v>0</v>
      </c>
      <c r="AA55" s="22">
        <v>18299.32</v>
      </c>
      <c r="AB55" s="22">
        <f t="shared" si="5"/>
        <v>308995.02</v>
      </c>
      <c r="AC55" s="23">
        <v>1125757</v>
      </c>
      <c r="AD55" s="24">
        <f t="shared" si="6"/>
        <v>0.92038201130818864</v>
      </c>
      <c r="AE55" s="30" t="s">
        <v>173</v>
      </c>
      <c r="AF55" s="20" t="s">
        <v>174</v>
      </c>
      <c r="AG55" s="25"/>
      <c r="AH55" s="25"/>
      <c r="AI55" s="25">
        <f t="shared" si="7"/>
        <v>3571974.9099999997</v>
      </c>
      <c r="AJ55" s="26"/>
    </row>
    <row r="56" spans="1:36" s="31" customFormat="1" ht="17.25" customHeight="1" x14ac:dyDescent="0.25">
      <c r="A56" s="19">
        <v>48</v>
      </c>
      <c r="B56" s="20" t="s">
        <v>38</v>
      </c>
      <c r="C56" s="20" t="s">
        <v>166</v>
      </c>
      <c r="D56" s="20" t="s">
        <v>171</v>
      </c>
      <c r="E56" s="20" t="s">
        <v>175</v>
      </c>
      <c r="F56" s="21">
        <v>217</v>
      </c>
      <c r="G56" s="22">
        <v>11507.99</v>
      </c>
      <c r="H56" s="22">
        <v>6.5</v>
      </c>
      <c r="I56" s="22">
        <v>6.5</v>
      </c>
      <c r="J56" s="22">
        <v>0</v>
      </c>
      <c r="K56" s="22">
        <f t="shared" si="1"/>
        <v>75633.58</v>
      </c>
      <c r="L56" s="22">
        <v>74802.59</v>
      </c>
      <c r="M56" s="22">
        <v>0</v>
      </c>
      <c r="N56" s="22">
        <v>830.99</v>
      </c>
      <c r="O56" s="22">
        <f t="shared" si="2"/>
        <v>71442.599999999991</v>
      </c>
      <c r="P56" s="22">
        <v>71430.259999999995</v>
      </c>
      <c r="Q56" s="22">
        <v>0</v>
      </c>
      <c r="R56" s="22">
        <v>12.34</v>
      </c>
      <c r="S56" s="22">
        <v>4190.9799999999996</v>
      </c>
      <c r="T56" s="22">
        <f t="shared" si="3"/>
        <v>3817555.7800000003</v>
      </c>
      <c r="U56" s="22">
        <v>3791309.33</v>
      </c>
      <c r="V56" s="22">
        <v>0</v>
      </c>
      <c r="W56" s="22">
        <v>26246.45</v>
      </c>
      <c r="X56" s="22">
        <f t="shared" si="4"/>
        <v>3683607.39</v>
      </c>
      <c r="Y56" s="22">
        <v>3676307.7</v>
      </c>
      <c r="Z56" s="22">
        <v>0</v>
      </c>
      <c r="AA56" s="22">
        <v>7299.69</v>
      </c>
      <c r="AB56" s="22">
        <f t="shared" si="5"/>
        <v>133948.39000000013</v>
      </c>
      <c r="AC56" s="23">
        <v>1014723</v>
      </c>
      <c r="AD56" s="24">
        <f t="shared" si="6"/>
        <v>0.96491252578370967</v>
      </c>
      <c r="AE56" s="20" t="s">
        <v>176</v>
      </c>
      <c r="AF56" s="20" t="s">
        <v>177</v>
      </c>
      <c r="AG56" s="25"/>
      <c r="AH56" s="25"/>
      <c r="AI56" s="25">
        <f t="shared" si="7"/>
        <v>3683607.39</v>
      </c>
      <c r="AJ56" s="26"/>
    </row>
    <row r="57" spans="1:36" s="27" customFormat="1" ht="17.25" customHeight="1" x14ac:dyDescent="0.25">
      <c r="A57" s="19">
        <v>49</v>
      </c>
      <c r="B57" s="20" t="s">
        <v>38</v>
      </c>
      <c r="C57" s="20" t="s">
        <v>166</v>
      </c>
      <c r="D57" s="20" t="s">
        <v>171</v>
      </c>
      <c r="E57" s="20" t="s">
        <v>178</v>
      </c>
      <c r="F57" s="21">
        <v>84</v>
      </c>
      <c r="G57" s="22">
        <v>6215.8</v>
      </c>
      <c r="H57" s="22">
        <v>6.5</v>
      </c>
      <c r="I57" s="22">
        <v>6.5</v>
      </c>
      <c r="J57" s="22">
        <v>0</v>
      </c>
      <c r="K57" s="22">
        <f t="shared" si="1"/>
        <v>41507.159999999996</v>
      </c>
      <c r="L57" s="22">
        <v>40402.699999999997</v>
      </c>
      <c r="M57" s="22">
        <v>0</v>
      </c>
      <c r="N57" s="22">
        <v>1104.46</v>
      </c>
      <c r="O57" s="22">
        <f t="shared" si="2"/>
        <v>32864.450000000004</v>
      </c>
      <c r="P57" s="22">
        <v>32808.83</v>
      </c>
      <c r="Q57" s="22">
        <v>0</v>
      </c>
      <c r="R57" s="22">
        <v>55.62</v>
      </c>
      <c r="S57" s="22">
        <v>8642.7099999999991</v>
      </c>
      <c r="T57" s="22">
        <f t="shared" si="3"/>
        <v>2094759.95</v>
      </c>
      <c r="U57" s="22">
        <v>2047306.81</v>
      </c>
      <c r="V57" s="22">
        <v>0</v>
      </c>
      <c r="W57" s="22">
        <v>47453.14</v>
      </c>
      <c r="X57" s="22">
        <f t="shared" si="4"/>
        <v>1910198.93</v>
      </c>
      <c r="Y57" s="22">
        <v>1888990.16</v>
      </c>
      <c r="Z57" s="22">
        <v>0</v>
      </c>
      <c r="AA57" s="22">
        <v>21208.77</v>
      </c>
      <c r="AB57" s="22">
        <f t="shared" si="5"/>
        <v>184561.02000000002</v>
      </c>
      <c r="AC57" s="23">
        <v>1103603</v>
      </c>
      <c r="AD57" s="24">
        <f t="shared" si="6"/>
        <v>0.91189395233568404</v>
      </c>
      <c r="AE57" s="30" t="s">
        <v>173</v>
      </c>
      <c r="AF57" s="20" t="s">
        <v>179</v>
      </c>
      <c r="AG57" s="25"/>
      <c r="AH57" s="25"/>
      <c r="AI57" s="25">
        <f t="shared" si="7"/>
        <v>1910198.93</v>
      </c>
      <c r="AJ57" s="26"/>
    </row>
    <row r="58" spans="1:36" s="27" customFormat="1" ht="17.25" customHeight="1" x14ac:dyDescent="0.25">
      <c r="A58" s="19">
        <v>50</v>
      </c>
      <c r="B58" s="20" t="s">
        <v>38</v>
      </c>
      <c r="C58" s="20" t="s">
        <v>166</v>
      </c>
      <c r="D58" s="20" t="s">
        <v>171</v>
      </c>
      <c r="E58" s="20" t="s">
        <v>180</v>
      </c>
      <c r="F58" s="21">
        <v>140</v>
      </c>
      <c r="G58" s="22">
        <v>6018.6</v>
      </c>
      <c r="H58" s="22">
        <v>6.5</v>
      </c>
      <c r="I58" s="22">
        <v>6.5</v>
      </c>
      <c r="J58" s="22">
        <v>0</v>
      </c>
      <c r="K58" s="22">
        <f t="shared" si="1"/>
        <v>42489.83</v>
      </c>
      <c r="L58" s="22">
        <v>41981.62</v>
      </c>
      <c r="M58" s="22">
        <v>0</v>
      </c>
      <c r="N58" s="22">
        <v>508.21</v>
      </c>
      <c r="O58" s="22">
        <f t="shared" si="2"/>
        <v>40352.92</v>
      </c>
      <c r="P58" s="22">
        <v>40352.92</v>
      </c>
      <c r="Q58" s="22">
        <v>0</v>
      </c>
      <c r="R58" s="22">
        <v>0</v>
      </c>
      <c r="S58" s="22">
        <v>2136.91</v>
      </c>
      <c r="T58" s="22">
        <f t="shared" si="3"/>
        <v>2028132</v>
      </c>
      <c r="U58" s="22">
        <v>1982424.56</v>
      </c>
      <c r="V58" s="22">
        <v>0</v>
      </c>
      <c r="W58" s="22">
        <v>45707.44</v>
      </c>
      <c r="X58" s="22">
        <f t="shared" si="4"/>
        <v>1837851.74</v>
      </c>
      <c r="Y58" s="22">
        <v>1831390.94</v>
      </c>
      <c r="Z58" s="22">
        <v>0</v>
      </c>
      <c r="AA58" s="22">
        <v>6460.8</v>
      </c>
      <c r="AB58" s="22">
        <f t="shared" si="5"/>
        <v>190280.26</v>
      </c>
      <c r="AC58" s="23">
        <v>1053769</v>
      </c>
      <c r="AD58" s="24">
        <f t="shared" si="6"/>
        <v>0.90617954847120408</v>
      </c>
      <c r="AE58" s="29" t="s">
        <v>181</v>
      </c>
      <c r="AF58" s="20" t="s">
        <v>182</v>
      </c>
      <c r="AG58" s="25"/>
      <c r="AH58" s="25"/>
      <c r="AI58" s="25">
        <f t="shared" si="7"/>
        <v>1837851.74</v>
      </c>
      <c r="AJ58" s="26"/>
    </row>
    <row r="59" spans="1:36" s="27" customFormat="1" ht="17.25" customHeight="1" x14ac:dyDescent="0.25">
      <c r="A59" s="19">
        <v>51</v>
      </c>
      <c r="B59" s="20" t="s">
        <v>38</v>
      </c>
      <c r="C59" s="20" t="s">
        <v>166</v>
      </c>
      <c r="D59" s="20" t="s">
        <v>171</v>
      </c>
      <c r="E59" s="20" t="s">
        <v>183</v>
      </c>
      <c r="F59" s="21">
        <v>85</v>
      </c>
      <c r="G59" s="22">
        <v>7292.7</v>
      </c>
      <c r="H59" s="22">
        <v>6.5</v>
      </c>
      <c r="I59" s="22">
        <v>6.5</v>
      </c>
      <c r="J59" s="22">
        <v>0</v>
      </c>
      <c r="K59" s="22">
        <f t="shared" si="1"/>
        <v>51524.229999999996</v>
      </c>
      <c r="L59" s="22">
        <v>47402.559999999998</v>
      </c>
      <c r="M59" s="22">
        <v>0</v>
      </c>
      <c r="N59" s="22">
        <v>4121.67</v>
      </c>
      <c r="O59" s="22">
        <f t="shared" si="2"/>
        <v>39991.800000000003</v>
      </c>
      <c r="P59" s="22">
        <v>39979.15</v>
      </c>
      <c r="Q59" s="22">
        <v>0</v>
      </c>
      <c r="R59" s="22">
        <v>12.65</v>
      </c>
      <c r="S59" s="22">
        <v>11532.43</v>
      </c>
      <c r="T59" s="22">
        <f t="shared" si="3"/>
        <v>2511994.04</v>
      </c>
      <c r="U59" s="22">
        <v>2402720.27</v>
      </c>
      <c r="V59" s="22">
        <v>0</v>
      </c>
      <c r="W59" s="22">
        <v>109273.77</v>
      </c>
      <c r="X59" s="22">
        <f t="shared" si="4"/>
        <v>1828036.74</v>
      </c>
      <c r="Y59" s="22">
        <v>1808964.09</v>
      </c>
      <c r="Z59" s="22">
        <v>0</v>
      </c>
      <c r="AA59" s="22">
        <v>19072.650000000001</v>
      </c>
      <c r="AB59" s="22">
        <f t="shared" si="5"/>
        <v>683957.3</v>
      </c>
      <c r="AC59" s="23">
        <v>1116322</v>
      </c>
      <c r="AD59" s="24">
        <f t="shared" si="6"/>
        <v>0.72772335877038941</v>
      </c>
      <c r="AE59" s="20" t="s">
        <v>184</v>
      </c>
      <c r="AF59" s="20" t="s">
        <v>185</v>
      </c>
      <c r="AG59" s="25"/>
      <c r="AH59" s="25"/>
      <c r="AI59" s="25">
        <f t="shared" si="7"/>
        <v>1828036.74</v>
      </c>
      <c r="AJ59" s="26"/>
    </row>
    <row r="60" spans="1:36" s="27" customFormat="1" ht="17.25" customHeight="1" x14ac:dyDescent="0.25">
      <c r="A60" s="19">
        <v>52</v>
      </c>
      <c r="B60" s="20" t="s">
        <v>38</v>
      </c>
      <c r="C60" s="20" t="s">
        <v>166</v>
      </c>
      <c r="D60" s="20" t="s">
        <v>171</v>
      </c>
      <c r="E60" s="20" t="s">
        <v>186</v>
      </c>
      <c r="F60" s="21">
        <v>55</v>
      </c>
      <c r="G60" s="22">
        <v>2877.2</v>
      </c>
      <c r="H60" s="22">
        <v>6.5</v>
      </c>
      <c r="I60" s="22">
        <v>6.5</v>
      </c>
      <c r="J60" s="22">
        <v>0</v>
      </c>
      <c r="K60" s="22">
        <f t="shared" si="1"/>
        <v>19004.91</v>
      </c>
      <c r="L60" s="22">
        <v>18701.8</v>
      </c>
      <c r="M60" s="22">
        <v>0</v>
      </c>
      <c r="N60" s="22">
        <v>303.11</v>
      </c>
      <c r="O60" s="22">
        <f t="shared" si="2"/>
        <v>16857.599999999999</v>
      </c>
      <c r="P60" s="22">
        <v>16795.169999999998</v>
      </c>
      <c r="Q60" s="22">
        <v>0</v>
      </c>
      <c r="R60" s="22">
        <v>62.43</v>
      </c>
      <c r="S60" s="22">
        <v>2147.31</v>
      </c>
      <c r="T60" s="22">
        <f t="shared" si="3"/>
        <v>956805.93</v>
      </c>
      <c r="U60" s="22">
        <v>948037.4</v>
      </c>
      <c r="V60" s="22">
        <v>0</v>
      </c>
      <c r="W60" s="22">
        <v>8768.5300000000007</v>
      </c>
      <c r="X60" s="22">
        <f t="shared" si="4"/>
        <v>858153.4</v>
      </c>
      <c r="Y60" s="22">
        <v>855135.13</v>
      </c>
      <c r="Z60" s="22">
        <v>0</v>
      </c>
      <c r="AA60" s="22">
        <v>3018.27</v>
      </c>
      <c r="AB60" s="22">
        <f t="shared" si="5"/>
        <v>98652.530000000028</v>
      </c>
      <c r="AC60" s="23">
        <v>1104403</v>
      </c>
      <c r="AD60" s="24">
        <f t="shared" si="6"/>
        <v>0.89689389780433315</v>
      </c>
      <c r="AE60" s="20" t="s">
        <v>54</v>
      </c>
      <c r="AF60" s="20" t="s">
        <v>187</v>
      </c>
      <c r="AG60" s="25"/>
      <c r="AH60" s="25"/>
      <c r="AI60" s="25">
        <f t="shared" si="7"/>
        <v>858153.4</v>
      </c>
      <c r="AJ60" s="26"/>
    </row>
    <row r="61" spans="1:36" s="27" customFormat="1" ht="17.25" customHeight="1" x14ac:dyDescent="0.25">
      <c r="A61" s="19">
        <v>53</v>
      </c>
      <c r="B61" s="20" t="s">
        <v>38</v>
      </c>
      <c r="C61" s="20" t="s">
        <v>166</v>
      </c>
      <c r="D61" s="20" t="s">
        <v>188</v>
      </c>
      <c r="E61" s="20" t="s">
        <v>189</v>
      </c>
      <c r="F61" s="21">
        <v>54</v>
      </c>
      <c r="G61" s="22">
        <v>2291.6999999999998</v>
      </c>
      <c r="H61" s="22">
        <v>6.5</v>
      </c>
      <c r="I61" s="22">
        <v>6.5</v>
      </c>
      <c r="J61" s="22">
        <v>0</v>
      </c>
      <c r="K61" s="22">
        <f t="shared" si="1"/>
        <v>14952.15</v>
      </c>
      <c r="L61" s="22">
        <v>14896.05</v>
      </c>
      <c r="M61" s="22">
        <v>0</v>
      </c>
      <c r="N61" s="22">
        <v>56.1</v>
      </c>
      <c r="O61" s="22">
        <f t="shared" si="2"/>
        <v>13344.73</v>
      </c>
      <c r="P61" s="22">
        <v>13139.39</v>
      </c>
      <c r="Q61" s="22">
        <v>0</v>
      </c>
      <c r="R61" s="22">
        <v>205.34</v>
      </c>
      <c r="S61" s="22">
        <v>1607.42</v>
      </c>
      <c r="T61" s="22">
        <f t="shared" si="3"/>
        <v>752695.75</v>
      </c>
      <c r="U61" s="22">
        <v>748025.3</v>
      </c>
      <c r="V61" s="22">
        <v>0</v>
      </c>
      <c r="W61" s="22">
        <v>4670.45</v>
      </c>
      <c r="X61" s="22">
        <f t="shared" si="4"/>
        <v>739599.85</v>
      </c>
      <c r="Y61" s="22">
        <v>737139.65</v>
      </c>
      <c r="Z61" s="22">
        <v>0</v>
      </c>
      <c r="AA61" s="22">
        <v>2460.1999999999998</v>
      </c>
      <c r="AB61" s="22">
        <f t="shared" si="5"/>
        <v>13095.900000000023</v>
      </c>
      <c r="AC61" s="23">
        <v>1064005</v>
      </c>
      <c r="AD61" s="24">
        <f t="shared" si="6"/>
        <v>0.98260133659582904</v>
      </c>
      <c r="AE61" s="20" t="s">
        <v>54</v>
      </c>
      <c r="AF61" s="20" t="s">
        <v>190</v>
      </c>
      <c r="AG61" s="25">
        <v>243121.34</v>
      </c>
      <c r="AH61" s="25"/>
      <c r="AI61" s="25">
        <f t="shared" si="7"/>
        <v>496478.51</v>
      </c>
      <c r="AJ61" s="26"/>
    </row>
    <row r="62" spans="1:36" s="27" customFormat="1" ht="17.25" customHeight="1" x14ac:dyDescent="0.25">
      <c r="A62" s="19">
        <v>54</v>
      </c>
      <c r="B62" s="20" t="s">
        <v>38</v>
      </c>
      <c r="C62" s="20" t="s">
        <v>166</v>
      </c>
      <c r="D62" s="20" t="s">
        <v>191</v>
      </c>
      <c r="E62" s="20" t="s">
        <v>192</v>
      </c>
      <c r="F62" s="21">
        <v>58</v>
      </c>
      <c r="G62" s="22">
        <v>3186.8</v>
      </c>
      <c r="H62" s="22">
        <v>6.5</v>
      </c>
      <c r="I62" s="22">
        <v>6.5</v>
      </c>
      <c r="J62" s="22">
        <v>0</v>
      </c>
      <c r="K62" s="22">
        <f t="shared" si="1"/>
        <v>21597.780000000002</v>
      </c>
      <c r="L62" s="22">
        <v>20714.2</v>
      </c>
      <c r="M62" s="22">
        <v>0</v>
      </c>
      <c r="N62" s="22">
        <v>883.58</v>
      </c>
      <c r="O62" s="22">
        <f t="shared" si="2"/>
        <v>18148.740000000002</v>
      </c>
      <c r="P62" s="22">
        <v>18133.97</v>
      </c>
      <c r="Q62" s="22">
        <v>0</v>
      </c>
      <c r="R62" s="22">
        <v>14.77</v>
      </c>
      <c r="S62" s="22">
        <v>3449.04</v>
      </c>
      <c r="T62" s="22">
        <f t="shared" si="3"/>
        <v>1069147.73</v>
      </c>
      <c r="U62" s="22">
        <v>1043424.65</v>
      </c>
      <c r="V62" s="22">
        <v>0</v>
      </c>
      <c r="W62" s="22">
        <v>25723.08</v>
      </c>
      <c r="X62" s="22">
        <f t="shared" si="4"/>
        <v>925627.49000000011</v>
      </c>
      <c r="Y62" s="22">
        <v>923361.68</v>
      </c>
      <c r="Z62" s="22">
        <v>0</v>
      </c>
      <c r="AA62" s="22">
        <v>2265.81</v>
      </c>
      <c r="AB62" s="22">
        <f t="shared" si="5"/>
        <v>143520.23999999987</v>
      </c>
      <c r="AC62" s="23">
        <v>1063934</v>
      </c>
      <c r="AD62" s="24">
        <f t="shared" si="6"/>
        <v>0.86576201214026816</v>
      </c>
      <c r="AE62" s="32" t="s">
        <v>193</v>
      </c>
      <c r="AF62" s="20" t="s">
        <v>194</v>
      </c>
      <c r="AG62" s="25">
        <v>281717</v>
      </c>
      <c r="AH62" s="25"/>
      <c r="AI62" s="25">
        <f t="shared" si="7"/>
        <v>643910.49000000011</v>
      </c>
      <c r="AJ62" s="26"/>
    </row>
    <row r="63" spans="1:36" s="27" customFormat="1" ht="17.25" customHeight="1" x14ac:dyDescent="0.25">
      <c r="A63" s="19">
        <v>55</v>
      </c>
      <c r="B63" s="20" t="s">
        <v>38</v>
      </c>
      <c r="C63" s="20" t="s">
        <v>166</v>
      </c>
      <c r="D63" s="20" t="s">
        <v>191</v>
      </c>
      <c r="E63" s="20" t="s">
        <v>195</v>
      </c>
      <c r="F63" s="21">
        <v>112</v>
      </c>
      <c r="G63" s="22">
        <v>6116.5</v>
      </c>
      <c r="H63" s="22">
        <v>6.5</v>
      </c>
      <c r="I63" s="22">
        <v>6.5</v>
      </c>
      <c r="J63" s="22">
        <v>0</v>
      </c>
      <c r="K63" s="22">
        <f t="shared" si="1"/>
        <v>40508.01</v>
      </c>
      <c r="L63" s="22">
        <v>39713.050000000003</v>
      </c>
      <c r="M63" s="22">
        <v>0</v>
      </c>
      <c r="N63" s="22">
        <v>794.96</v>
      </c>
      <c r="O63" s="22">
        <f t="shared" si="2"/>
        <v>37396.539999999994</v>
      </c>
      <c r="P63" s="22">
        <v>37327.089999999997</v>
      </c>
      <c r="Q63" s="22">
        <v>0</v>
      </c>
      <c r="R63" s="22">
        <v>69.45</v>
      </c>
      <c r="S63" s="22">
        <v>3111.47</v>
      </c>
      <c r="T63" s="22">
        <f t="shared" si="3"/>
        <v>2042383.05</v>
      </c>
      <c r="U63" s="22">
        <v>2013620.25</v>
      </c>
      <c r="V63" s="22">
        <v>0</v>
      </c>
      <c r="W63" s="22">
        <v>28762.799999999999</v>
      </c>
      <c r="X63" s="22">
        <f t="shared" si="4"/>
        <v>1912127.5999999999</v>
      </c>
      <c r="Y63" s="22">
        <v>1900895.66</v>
      </c>
      <c r="Z63" s="22">
        <v>0</v>
      </c>
      <c r="AA63" s="22">
        <v>11231.94</v>
      </c>
      <c r="AB63" s="22">
        <f t="shared" si="5"/>
        <v>130255.45000000019</v>
      </c>
      <c r="AC63" s="23">
        <v>1022161</v>
      </c>
      <c r="AD63" s="24">
        <f t="shared" si="6"/>
        <v>0.93622379014553603</v>
      </c>
      <c r="AE63" s="32" t="s">
        <v>193</v>
      </c>
      <c r="AF63" s="20" t="s">
        <v>196</v>
      </c>
      <c r="AG63" s="25">
        <v>541600</v>
      </c>
      <c r="AH63" s="25"/>
      <c r="AI63" s="25">
        <f t="shared" si="7"/>
        <v>1370527.5999999999</v>
      </c>
      <c r="AJ63" s="26"/>
    </row>
    <row r="64" spans="1:36" s="27" customFormat="1" ht="17.25" customHeight="1" x14ac:dyDescent="0.25">
      <c r="A64" s="19">
        <v>56</v>
      </c>
      <c r="B64" s="20" t="s">
        <v>38</v>
      </c>
      <c r="C64" s="20" t="s">
        <v>166</v>
      </c>
      <c r="D64" s="20" t="s">
        <v>197</v>
      </c>
      <c r="E64" s="20" t="s">
        <v>198</v>
      </c>
      <c r="F64" s="21">
        <v>90</v>
      </c>
      <c r="G64" s="22">
        <v>4317.8</v>
      </c>
      <c r="H64" s="22">
        <v>6.05</v>
      </c>
      <c r="I64" s="22">
        <v>6.05</v>
      </c>
      <c r="J64" s="22">
        <v>0</v>
      </c>
      <c r="K64" s="22">
        <f t="shared" si="1"/>
        <v>26553.649999999998</v>
      </c>
      <c r="L64" s="22">
        <v>26121.1</v>
      </c>
      <c r="M64" s="22">
        <v>0</v>
      </c>
      <c r="N64" s="22">
        <v>432.55</v>
      </c>
      <c r="O64" s="22">
        <f t="shared" si="2"/>
        <v>25032.82</v>
      </c>
      <c r="P64" s="22">
        <v>25016.12</v>
      </c>
      <c r="Q64" s="22">
        <v>0</v>
      </c>
      <c r="R64" s="22">
        <v>16.7</v>
      </c>
      <c r="S64" s="22">
        <v>1520.83</v>
      </c>
      <c r="T64" s="22">
        <f t="shared" si="3"/>
        <v>1386312.3099999998</v>
      </c>
      <c r="U64" s="22">
        <v>1369701.65</v>
      </c>
      <c r="V64" s="22">
        <v>0</v>
      </c>
      <c r="W64" s="22">
        <v>16610.66</v>
      </c>
      <c r="X64" s="22">
        <f t="shared" si="4"/>
        <v>1329099.3700000001</v>
      </c>
      <c r="Y64" s="22">
        <v>1322970.81</v>
      </c>
      <c r="Z64" s="22">
        <v>0</v>
      </c>
      <c r="AA64" s="22">
        <v>6128.56</v>
      </c>
      <c r="AB64" s="22">
        <f t="shared" si="5"/>
        <v>57212.939999999711</v>
      </c>
      <c r="AC64" s="23">
        <v>1053221</v>
      </c>
      <c r="AD64" s="24">
        <f t="shared" si="6"/>
        <v>0.95873012193046192</v>
      </c>
      <c r="AE64" s="20" t="s">
        <v>54</v>
      </c>
      <c r="AF64" s="20" t="s">
        <v>199</v>
      </c>
      <c r="AG64" s="25"/>
      <c r="AH64" s="25"/>
      <c r="AI64" s="25">
        <f t="shared" si="7"/>
        <v>1329099.3700000001</v>
      </c>
      <c r="AJ64" s="26"/>
    </row>
    <row r="65" spans="1:36" s="27" customFormat="1" ht="17.25" customHeight="1" x14ac:dyDescent="0.25">
      <c r="A65" s="19">
        <v>57</v>
      </c>
      <c r="B65" s="20" t="s">
        <v>38</v>
      </c>
      <c r="C65" s="20" t="s">
        <v>166</v>
      </c>
      <c r="D65" s="20" t="s">
        <v>197</v>
      </c>
      <c r="E65" s="20" t="s">
        <v>49</v>
      </c>
      <c r="F65" s="21">
        <v>70</v>
      </c>
      <c r="G65" s="22">
        <v>3227.1</v>
      </c>
      <c r="H65" s="22">
        <v>6.05</v>
      </c>
      <c r="I65" s="22">
        <v>6.05</v>
      </c>
      <c r="J65" s="22">
        <v>0</v>
      </c>
      <c r="K65" s="22">
        <f t="shared" si="1"/>
        <v>19798.509999999998</v>
      </c>
      <c r="L65" s="22">
        <v>19524.71</v>
      </c>
      <c r="M65" s="22">
        <v>0</v>
      </c>
      <c r="N65" s="22">
        <v>273.8</v>
      </c>
      <c r="O65" s="22">
        <f t="shared" si="2"/>
        <v>18479.059999999998</v>
      </c>
      <c r="P65" s="22">
        <v>18478.05</v>
      </c>
      <c r="Q65" s="22">
        <v>0</v>
      </c>
      <c r="R65" s="22">
        <v>1.01</v>
      </c>
      <c r="S65" s="22">
        <v>1319.45</v>
      </c>
      <c r="T65" s="22">
        <f t="shared" si="3"/>
        <v>1033482</v>
      </c>
      <c r="U65" s="22">
        <v>1024291.17</v>
      </c>
      <c r="V65" s="22">
        <v>0</v>
      </c>
      <c r="W65" s="22">
        <v>9190.83</v>
      </c>
      <c r="X65" s="22">
        <f t="shared" si="4"/>
        <v>989727.49</v>
      </c>
      <c r="Y65" s="22">
        <v>986978.2</v>
      </c>
      <c r="Z65" s="22">
        <v>0</v>
      </c>
      <c r="AA65" s="22">
        <v>2749.29</v>
      </c>
      <c r="AB65" s="22">
        <f t="shared" si="5"/>
        <v>43754.510000000009</v>
      </c>
      <c r="AC65" s="23">
        <v>1014709</v>
      </c>
      <c r="AD65" s="24">
        <f t="shared" si="6"/>
        <v>0.95766301686918587</v>
      </c>
      <c r="AE65" s="29" t="s">
        <v>200</v>
      </c>
      <c r="AF65" s="20" t="s">
        <v>201</v>
      </c>
      <c r="AG65" s="25"/>
      <c r="AH65" s="25"/>
      <c r="AI65" s="25">
        <f t="shared" si="7"/>
        <v>989727.49</v>
      </c>
      <c r="AJ65" s="26"/>
    </row>
    <row r="66" spans="1:36" s="27" customFormat="1" ht="17.25" customHeight="1" x14ac:dyDescent="0.25">
      <c r="A66" s="19">
        <v>58</v>
      </c>
      <c r="B66" s="20" t="s">
        <v>38</v>
      </c>
      <c r="C66" s="20" t="s">
        <v>166</v>
      </c>
      <c r="D66" s="20" t="s">
        <v>197</v>
      </c>
      <c r="E66" s="20" t="s">
        <v>153</v>
      </c>
      <c r="F66" s="21">
        <v>71</v>
      </c>
      <c r="G66" s="22">
        <v>3230.7</v>
      </c>
      <c r="H66" s="22">
        <v>6.05</v>
      </c>
      <c r="I66" s="22">
        <v>6.05</v>
      </c>
      <c r="J66" s="22">
        <v>0</v>
      </c>
      <c r="K66" s="22">
        <f t="shared" si="1"/>
        <v>20033.719999999998</v>
      </c>
      <c r="L66" s="22">
        <v>19406.189999999999</v>
      </c>
      <c r="M66" s="22">
        <v>0</v>
      </c>
      <c r="N66" s="22">
        <v>627.53</v>
      </c>
      <c r="O66" s="22">
        <f t="shared" si="2"/>
        <v>2285</v>
      </c>
      <c r="P66" s="22">
        <v>2285</v>
      </c>
      <c r="Q66" s="22">
        <v>0</v>
      </c>
      <c r="R66" s="22">
        <v>0</v>
      </c>
      <c r="S66" s="22">
        <v>17748.72</v>
      </c>
      <c r="T66" s="22">
        <f t="shared" si="3"/>
        <v>1035159.96</v>
      </c>
      <c r="U66" s="22">
        <v>1017748.62</v>
      </c>
      <c r="V66" s="22">
        <v>0</v>
      </c>
      <c r="W66" s="22">
        <v>17411.34</v>
      </c>
      <c r="X66" s="22">
        <f t="shared" si="4"/>
        <v>919182.26</v>
      </c>
      <c r="Y66" s="22">
        <v>917476.89</v>
      </c>
      <c r="Z66" s="22">
        <v>0</v>
      </c>
      <c r="AA66" s="22">
        <v>1705.37</v>
      </c>
      <c r="AB66" s="22">
        <f t="shared" si="5"/>
        <v>115977.69999999995</v>
      </c>
      <c r="AC66" s="23">
        <v>1014712</v>
      </c>
      <c r="AD66" s="24">
        <f t="shared" si="6"/>
        <v>0.88796156682876337</v>
      </c>
      <c r="AE66" s="20" t="s">
        <v>176</v>
      </c>
      <c r="AF66" s="20" t="s">
        <v>202</v>
      </c>
      <c r="AG66" s="25">
        <v>379884</v>
      </c>
      <c r="AH66" s="25"/>
      <c r="AI66" s="25">
        <f t="shared" si="7"/>
        <v>539298.26</v>
      </c>
      <c r="AJ66" s="26"/>
    </row>
    <row r="67" spans="1:36" s="27" customFormat="1" ht="17.25" customHeight="1" x14ac:dyDescent="0.25">
      <c r="A67" s="19">
        <v>59</v>
      </c>
      <c r="B67" s="20" t="s">
        <v>38</v>
      </c>
      <c r="C67" s="20" t="s">
        <v>166</v>
      </c>
      <c r="D67" s="20" t="s">
        <v>197</v>
      </c>
      <c r="E67" s="20" t="s">
        <v>203</v>
      </c>
      <c r="F67" s="21">
        <v>71</v>
      </c>
      <c r="G67" s="22">
        <v>3302.5</v>
      </c>
      <c r="H67" s="22">
        <v>6.05</v>
      </c>
      <c r="I67" s="22">
        <v>6.05</v>
      </c>
      <c r="J67" s="22">
        <v>0</v>
      </c>
      <c r="K67" s="22">
        <f t="shared" si="1"/>
        <v>21535.9</v>
      </c>
      <c r="L67" s="22">
        <v>19980.27</v>
      </c>
      <c r="M67" s="22">
        <v>0</v>
      </c>
      <c r="N67" s="22">
        <v>1555.63</v>
      </c>
      <c r="O67" s="22">
        <f t="shared" si="2"/>
        <v>17104.05</v>
      </c>
      <c r="P67" s="22">
        <v>17103.38</v>
      </c>
      <c r="Q67" s="22">
        <v>0</v>
      </c>
      <c r="R67" s="22">
        <v>0.67</v>
      </c>
      <c r="S67" s="22">
        <v>4431.8500000000004</v>
      </c>
      <c r="T67" s="22">
        <f t="shared" si="3"/>
        <v>1089769.18</v>
      </c>
      <c r="U67" s="22">
        <v>1047764.29</v>
      </c>
      <c r="V67" s="22">
        <v>0</v>
      </c>
      <c r="W67" s="22">
        <v>42004.89</v>
      </c>
      <c r="X67" s="22">
        <f t="shared" si="4"/>
        <v>850928.69000000006</v>
      </c>
      <c r="Y67" s="22">
        <v>839936.78</v>
      </c>
      <c r="Z67" s="22">
        <v>0</v>
      </c>
      <c r="AA67" s="22">
        <v>10991.91</v>
      </c>
      <c r="AB67" s="22">
        <f t="shared" si="5"/>
        <v>238840.48999999987</v>
      </c>
      <c r="AC67" s="23">
        <v>1014710</v>
      </c>
      <c r="AD67" s="24">
        <f t="shared" si="6"/>
        <v>0.78083387346300259</v>
      </c>
      <c r="AE67" s="20" t="s">
        <v>54</v>
      </c>
      <c r="AF67" s="20" t="s">
        <v>204</v>
      </c>
      <c r="AG67" s="25"/>
      <c r="AH67" s="25"/>
      <c r="AI67" s="25">
        <f t="shared" si="7"/>
        <v>850928.69000000006</v>
      </c>
      <c r="AJ67" s="26"/>
    </row>
    <row r="68" spans="1:36" s="27" customFormat="1" ht="17.25" customHeight="1" x14ac:dyDescent="0.25">
      <c r="A68" s="19">
        <v>60</v>
      </c>
      <c r="B68" s="20" t="s">
        <v>38</v>
      </c>
      <c r="C68" s="20" t="s">
        <v>166</v>
      </c>
      <c r="D68" s="20" t="s">
        <v>32</v>
      </c>
      <c r="E68" s="20" t="s">
        <v>205</v>
      </c>
      <c r="F68" s="21">
        <v>42</v>
      </c>
      <c r="G68" s="22">
        <v>2275.8000000000002</v>
      </c>
      <c r="H68" s="22">
        <v>6.05</v>
      </c>
      <c r="I68" s="22">
        <v>6.05</v>
      </c>
      <c r="J68" s="22">
        <v>0</v>
      </c>
      <c r="K68" s="22">
        <f t="shared" si="1"/>
        <v>13995.189999999999</v>
      </c>
      <c r="L68" s="22">
        <v>13769.31</v>
      </c>
      <c r="M68" s="22">
        <v>0</v>
      </c>
      <c r="N68" s="22">
        <v>225.88</v>
      </c>
      <c r="O68" s="22">
        <f t="shared" si="2"/>
        <v>7731.7</v>
      </c>
      <c r="P68" s="22">
        <v>7731.61</v>
      </c>
      <c r="Q68" s="22">
        <v>0</v>
      </c>
      <c r="R68" s="22">
        <v>0.09</v>
      </c>
      <c r="S68" s="22">
        <v>6263.49</v>
      </c>
      <c r="T68" s="22">
        <f t="shared" si="3"/>
        <v>732369.88</v>
      </c>
      <c r="U68" s="22">
        <v>722179.4</v>
      </c>
      <c r="V68" s="22">
        <v>0</v>
      </c>
      <c r="W68" s="22">
        <v>10190.48</v>
      </c>
      <c r="X68" s="22">
        <f t="shared" si="4"/>
        <v>537998.09</v>
      </c>
      <c r="Y68" s="22">
        <v>536529.68999999994</v>
      </c>
      <c r="Z68" s="22">
        <v>0</v>
      </c>
      <c r="AA68" s="22">
        <v>1468.4</v>
      </c>
      <c r="AB68" s="22">
        <f t="shared" si="5"/>
        <v>194371.79000000004</v>
      </c>
      <c r="AC68" s="23">
        <v>1045997</v>
      </c>
      <c r="AD68" s="24">
        <f t="shared" si="6"/>
        <v>0.73459887509300625</v>
      </c>
      <c r="AE68" s="20" t="s">
        <v>54</v>
      </c>
      <c r="AF68" s="20" t="s">
        <v>206</v>
      </c>
      <c r="AG68" s="25"/>
      <c r="AH68" s="25"/>
      <c r="AI68" s="25">
        <f t="shared" si="7"/>
        <v>537998.09</v>
      </c>
      <c r="AJ68" s="26"/>
    </row>
    <row r="69" spans="1:36" s="27" customFormat="1" ht="17.25" customHeight="1" x14ac:dyDescent="0.25">
      <c r="A69" s="19">
        <v>61</v>
      </c>
      <c r="B69" s="20" t="s">
        <v>38</v>
      </c>
      <c r="C69" s="20" t="s">
        <v>166</v>
      </c>
      <c r="D69" s="20" t="s">
        <v>207</v>
      </c>
      <c r="E69" s="20" t="s">
        <v>208</v>
      </c>
      <c r="F69" s="21">
        <v>155</v>
      </c>
      <c r="G69" s="22">
        <v>10197.799999999999</v>
      </c>
      <c r="H69" s="22">
        <v>6.5</v>
      </c>
      <c r="I69" s="22">
        <v>6.5</v>
      </c>
      <c r="J69" s="22">
        <v>0</v>
      </c>
      <c r="K69" s="22">
        <f t="shared" si="1"/>
        <v>69364.289999999994</v>
      </c>
      <c r="L69" s="22">
        <v>66285.7</v>
      </c>
      <c r="M69" s="22">
        <v>0</v>
      </c>
      <c r="N69" s="22">
        <v>3078.59</v>
      </c>
      <c r="O69" s="22">
        <f t="shared" si="2"/>
        <v>58889.57</v>
      </c>
      <c r="P69" s="22">
        <v>58586.15</v>
      </c>
      <c r="Q69" s="22">
        <v>0</v>
      </c>
      <c r="R69" s="22">
        <v>303.42</v>
      </c>
      <c r="S69" s="22">
        <v>10474.719999999999</v>
      </c>
      <c r="T69" s="22">
        <f t="shared" si="3"/>
        <v>3414511.01</v>
      </c>
      <c r="U69" s="22">
        <v>3360711.5</v>
      </c>
      <c r="V69" s="22">
        <v>0</v>
      </c>
      <c r="W69" s="22">
        <v>53799.51</v>
      </c>
      <c r="X69" s="22">
        <f t="shared" si="4"/>
        <v>2869886.51</v>
      </c>
      <c r="Y69" s="22">
        <v>2855173.17</v>
      </c>
      <c r="Z69" s="22">
        <v>0</v>
      </c>
      <c r="AA69" s="22">
        <v>14713.34</v>
      </c>
      <c r="AB69" s="22">
        <f t="shared" si="5"/>
        <v>544624.5</v>
      </c>
      <c r="AC69" s="23">
        <v>1116022</v>
      </c>
      <c r="AD69" s="24">
        <f t="shared" si="6"/>
        <v>0.84049707310798805</v>
      </c>
      <c r="AE69" s="20" t="s">
        <v>54</v>
      </c>
      <c r="AF69" s="20" t="s">
        <v>209</v>
      </c>
      <c r="AG69" s="25"/>
      <c r="AH69" s="25"/>
      <c r="AI69" s="25">
        <f t="shared" si="7"/>
        <v>2869886.51</v>
      </c>
      <c r="AJ69" s="26"/>
    </row>
    <row r="70" spans="1:36" s="27" customFormat="1" ht="17.25" customHeight="1" x14ac:dyDescent="0.25">
      <c r="A70" s="19">
        <v>62</v>
      </c>
      <c r="B70" s="20" t="s">
        <v>38</v>
      </c>
      <c r="C70" s="20" t="s">
        <v>166</v>
      </c>
      <c r="D70" s="20" t="s">
        <v>207</v>
      </c>
      <c r="E70" s="20" t="s">
        <v>210</v>
      </c>
      <c r="F70" s="21">
        <v>146</v>
      </c>
      <c r="G70" s="22">
        <v>8447.2999999999993</v>
      </c>
      <c r="H70" s="22">
        <v>6.5</v>
      </c>
      <c r="I70" s="22">
        <v>6.5</v>
      </c>
      <c r="J70" s="22">
        <v>0</v>
      </c>
      <c r="K70" s="22">
        <f t="shared" si="1"/>
        <v>55850.68</v>
      </c>
      <c r="L70" s="22">
        <v>54908.1</v>
      </c>
      <c r="M70" s="22">
        <v>0</v>
      </c>
      <c r="N70" s="22">
        <v>942.58</v>
      </c>
      <c r="O70" s="22">
        <f t="shared" si="2"/>
        <v>54146.82</v>
      </c>
      <c r="P70" s="22">
        <v>54124.65</v>
      </c>
      <c r="Q70" s="22">
        <v>0</v>
      </c>
      <c r="R70" s="22">
        <v>22.17</v>
      </c>
      <c r="S70" s="22">
        <v>1703.86</v>
      </c>
      <c r="T70" s="22">
        <f t="shared" si="3"/>
        <v>2813377.95</v>
      </c>
      <c r="U70" s="22">
        <v>2783475.85</v>
      </c>
      <c r="V70" s="22">
        <v>0</v>
      </c>
      <c r="W70" s="22">
        <v>29902.1</v>
      </c>
      <c r="X70" s="22">
        <f t="shared" si="4"/>
        <v>2664550</v>
      </c>
      <c r="Y70" s="22">
        <v>2656120.33</v>
      </c>
      <c r="Z70" s="22">
        <v>0</v>
      </c>
      <c r="AA70" s="22">
        <v>8429.67</v>
      </c>
      <c r="AB70" s="22">
        <f t="shared" si="5"/>
        <v>148827.95000000019</v>
      </c>
      <c r="AC70" s="23">
        <v>1104702</v>
      </c>
      <c r="AD70" s="24">
        <f t="shared" si="6"/>
        <v>0.94709990884800954</v>
      </c>
      <c r="AE70" s="20" t="s">
        <v>211</v>
      </c>
      <c r="AF70" s="20" t="s">
        <v>212</v>
      </c>
      <c r="AG70" s="25"/>
      <c r="AH70" s="25"/>
      <c r="AI70" s="25">
        <f t="shared" si="7"/>
        <v>2664550</v>
      </c>
      <c r="AJ70" s="26"/>
    </row>
    <row r="71" spans="1:36" s="27" customFormat="1" ht="17.25" customHeight="1" x14ac:dyDescent="0.25">
      <c r="A71" s="19">
        <v>63</v>
      </c>
      <c r="B71" s="20" t="s">
        <v>38</v>
      </c>
      <c r="C71" s="20" t="s">
        <v>166</v>
      </c>
      <c r="D71" s="20" t="s">
        <v>213</v>
      </c>
      <c r="E71" s="20" t="s">
        <v>214</v>
      </c>
      <c r="F71" s="21">
        <v>73</v>
      </c>
      <c r="G71" s="22">
        <v>4030.3</v>
      </c>
      <c r="H71" s="22">
        <v>6.5</v>
      </c>
      <c r="I71" s="22">
        <v>6.5</v>
      </c>
      <c r="J71" s="22">
        <v>0</v>
      </c>
      <c r="K71" s="22">
        <f t="shared" si="1"/>
        <v>26527.98</v>
      </c>
      <c r="L71" s="22">
        <v>26195.01</v>
      </c>
      <c r="M71" s="22">
        <v>0</v>
      </c>
      <c r="N71" s="22">
        <v>332.97</v>
      </c>
      <c r="O71" s="22">
        <f t="shared" si="2"/>
        <v>27099.609999999997</v>
      </c>
      <c r="P71" s="22">
        <v>27033.1</v>
      </c>
      <c r="Q71" s="22">
        <v>0</v>
      </c>
      <c r="R71" s="22">
        <v>66.510000000000005</v>
      </c>
      <c r="S71" s="22">
        <v>-571.63</v>
      </c>
      <c r="T71" s="22">
        <f t="shared" si="3"/>
        <v>1341679.1400000001</v>
      </c>
      <c r="U71" s="22">
        <v>1326676.31</v>
      </c>
      <c r="V71" s="22">
        <v>0</v>
      </c>
      <c r="W71" s="22">
        <v>15002.83</v>
      </c>
      <c r="X71" s="22">
        <f t="shared" si="4"/>
        <v>1288565.5399999998</v>
      </c>
      <c r="Y71" s="22">
        <v>1281786.1299999999</v>
      </c>
      <c r="Z71" s="22">
        <v>0</v>
      </c>
      <c r="AA71" s="22">
        <v>6779.41</v>
      </c>
      <c r="AB71" s="22">
        <f t="shared" si="5"/>
        <v>53113.600000000326</v>
      </c>
      <c r="AC71" s="23">
        <v>1046628</v>
      </c>
      <c r="AD71" s="24">
        <f t="shared" si="6"/>
        <v>0.96041259164243975</v>
      </c>
      <c r="AE71" s="20" t="s">
        <v>54</v>
      </c>
      <c r="AF71" s="20" t="s">
        <v>215</v>
      </c>
      <c r="AG71" s="25">
        <v>570000</v>
      </c>
      <c r="AH71" s="25"/>
      <c r="AI71" s="25">
        <f t="shared" si="7"/>
        <v>718565.5399999998</v>
      </c>
      <c r="AJ71" s="26"/>
    </row>
    <row r="72" spans="1:36" s="27" customFormat="1" ht="17.25" customHeight="1" x14ac:dyDescent="0.25">
      <c r="A72" s="19">
        <v>64</v>
      </c>
      <c r="B72" s="20" t="s">
        <v>38</v>
      </c>
      <c r="C72" s="20" t="s">
        <v>166</v>
      </c>
      <c r="D72" s="20" t="s">
        <v>216</v>
      </c>
      <c r="E72" s="20" t="s">
        <v>56</v>
      </c>
      <c r="F72" s="21">
        <v>181</v>
      </c>
      <c r="G72" s="22">
        <v>9668.1</v>
      </c>
      <c r="H72" s="22">
        <v>6.5</v>
      </c>
      <c r="I72" s="22">
        <v>6.5</v>
      </c>
      <c r="J72" s="22">
        <v>0</v>
      </c>
      <c r="K72" s="22">
        <f t="shared" si="1"/>
        <v>64041.19</v>
      </c>
      <c r="L72" s="22">
        <v>62586.55</v>
      </c>
      <c r="M72" s="22">
        <v>0</v>
      </c>
      <c r="N72" s="22">
        <v>1454.64</v>
      </c>
      <c r="O72" s="22">
        <f t="shared" si="2"/>
        <v>54106.880000000005</v>
      </c>
      <c r="P72" s="22">
        <v>54103.23</v>
      </c>
      <c r="Q72" s="22">
        <v>0</v>
      </c>
      <c r="R72" s="22">
        <v>3.65</v>
      </c>
      <c r="S72" s="22">
        <v>9934.31</v>
      </c>
      <c r="T72" s="22">
        <f t="shared" si="3"/>
        <v>3230843.91</v>
      </c>
      <c r="U72" s="22">
        <v>3180667</v>
      </c>
      <c r="V72" s="22">
        <v>0</v>
      </c>
      <c r="W72" s="22">
        <v>50176.91</v>
      </c>
      <c r="X72" s="22">
        <f t="shared" si="4"/>
        <v>2933527.02</v>
      </c>
      <c r="Y72" s="22">
        <v>2918624.19</v>
      </c>
      <c r="Z72" s="22">
        <v>0</v>
      </c>
      <c r="AA72" s="22">
        <v>14902.83</v>
      </c>
      <c r="AB72" s="22">
        <f t="shared" si="5"/>
        <v>297316.89000000013</v>
      </c>
      <c r="AC72" s="23">
        <v>1046169</v>
      </c>
      <c r="AD72" s="24">
        <f t="shared" si="6"/>
        <v>0.90797547071842288</v>
      </c>
      <c r="AE72" s="20" t="s">
        <v>54</v>
      </c>
      <c r="AF72" s="20" t="s">
        <v>217</v>
      </c>
      <c r="AG72" s="25"/>
      <c r="AH72" s="25"/>
      <c r="AI72" s="25">
        <f t="shared" si="7"/>
        <v>2933527.02</v>
      </c>
      <c r="AJ72" s="26"/>
    </row>
    <row r="73" spans="1:36" s="27" customFormat="1" ht="17.25" customHeight="1" x14ac:dyDescent="0.25">
      <c r="A73" s="19">
        <v>65</v>
      </c>
      <c r="B73" s="20" t="s">
        <v>38</v>
      </c>
      <c r="C73" s="20" t="s">
        <v>166</v>
      </c>
      <c r="D73" s="20" t="s">
        <v>216</v>
      </c>
      <c r="E73" s="20" t="s">
        <v>139</v>
      </c>
      <c r="F73" s="21">
        <v>120</v>
      </c>
      <c r="G73" s="22">
        <v>6474.4</v>
      </c>
      <c r="H73" s="22">
        <v>6.5</v>
      </c>
      <c r="I73" s="22">
        <v>6.5</v>
      </c>
      <c r="J73" s="22">
        <v>0</v>
      </c>
      <c r="K73" s="22">
        <f t="shared" si="1"/>
        <v>42979.24</v>
      </c>
      <c r="L73" s="22">
        <v>42083.6</v>
      </c>
      <c r="M73" s="22">
        <v>0</v>
      </c>
      <c r="N73" s="22">
        <v>895.64</v>
      </c>
      <c r="O73" s="22">
        <f t="shared" si="2"/>
        <v>43688.33</v>
      </c>
      <c r="P73" s="22">
        <v>43680.51</v>
      </c>
      <c r="Q73" s="22">
        <v>0</v>
      </c>
      <c r="R73" s="22">
        <v>7.82</v>
      </c>
      <c r="S73" s="22">
        <v>-709.09</v>
      </c>
      <c r="T73" s="22">
        <f t="shared" si="3"/>
        <v>2168643.4200000004</v>
      </c>
      <c r="U73" s="22">
        <v>2130435.9500000002</v>
      </c>
      <c r="V73" s="22">
        <v>0</v>
      </c>
      <c r="W73" s="22">
        <v>38207.47</v>
      </c>
      <c r="X73" s="22">
        <f t="shared" si="4"/>
        <v>2023044.74</v>
      </c>
      <c r="Y73" s="22">
        <v>2011203.93</v>
      </c>
      <c r="Z73" s="22">
        <v>0</v>
      </c>
      <c r="AA73" s="22">
        <v>11840.81</v>
      </c>
      <c r="AB73" s="22">
        <f t="shared" si="5"/>
        <v>145598.6800000004</v>
      </c>
      <c r="AC73" s="23">
        <v>1113842</v>
      </c>
      <c r="AD73" s="24">
        <f t="shared" si="6"/>
        <v>0.93286186255553238</v>
      </c>
      <c r="AE73" s="20" t="s">
        <v>54</v>
      </c>
      <c r="AF73" s="20" t="s">
        <v>218</v>
      </c>
      <c r="AG73" s="25"/>
      <c r="AH73" s="25"/>
      <c r="AI73" s="25">
        <f t="shared" si="7"/>
        <v>2023044.74</v>
      </c>
      <c r="AJ73" s="26"/>
    </row>
    <row r="74" spans="1:36" s="27" customFormat="1" ht="17.25" customHeight="1" x14ac:dyDescent="0.25">
      <c r="A74" s="19">
        <v>66</v>
      </c>
      <c r="B74" s="20" t="s">
        <v>38</v>
      </c>
      <c r="C74" s="20" t="s">
        <v>166</v>
      </c>
      <c r="D74" s="20" t="s">
        <v>216</v>
      </c>
      <c r="E74" s="20" t="s">
        <v>69</v>
      </c>
      <c r="F74" s="21">
        <v>80</v>
      </c>
      <c r="G74" s="22">
        <v>4412.2</v>
      </c>
      <c r="H74" s="22">
        <v>6.5</v>
      </c>
      <c r="I74" s="22">
        <v>6.5</v>
      </c>
      <c r="J74" s="22">
        <v>0</v>
      </c>
      <c r="K74" s="22">
        <f t="shared" ref="K74:K137" si="8">L74+M74+N74</f>
        <v>29974.35</v>
      </c>
      <c r="L74" s="22">
        <v>28676.05</v>
      </c>
      <c r="M74" s="22">
        <v>0</v>
      </c>
      <c r="N74" s="22">
        <v>1298.3</v>
      </c>
      <c r="O74" s="22">
        <f t="shared" ref="O74:O137" si="9">P74+Q74+R74</f>
        <v>24209.809999999998</v>
      </c>
      <c r="P74" s="22">
        <v>23591.46</v>
      </c>
      <c r="Q74" s="22">
        <v>0</v>
      </c>
      <c r="R74" s="22">
        <v>618.35</v>
      </c>
      <c r="S74" s="22">
        <v>5764.54</v>
      </c>
      <c r="T74" s="22">
        <f t="shared" ref="T74:T137" si="10">U74+V74+W74</f>
        <v>1489744.45</v>
      </c>
      <c r="U74" s="22">
        <v>1453692.45</v>
      </c>
      <c r="V74" s="22">
        <v>0</v>
      </c>
      <c r="W74" s="22">
        <v>36052</v>
      </c>
      <c r="X74" s="22">
        <f t="shared" ref="X74:X137" si="11">Y74+Z74+AA74</f>
        <v>1283116.3599999999</v>
      </c>
      <c r="Y74" s="22">
        <v>1278698.3999999999</v>
      </c>
      <c r="Z74" s="22">
        <v>0</v>
      </c>
      <c r="AA74" s="22">
        <v>4417.96</v>
      </c>
      <c r="AB74" s="22">
        <f t="shared" ref="AB74:AB137" si="12">T74-X74</f>
        <v>206628.09000000008</v>
      </c>
      <c r="AC74" s="23">
        <v>1113922</v>
      </c>
      <c r="AD74" s="24">
        <f t="shared" ref="AD74:AD137" si="13">X74/T74</f>
        <v>0.86129964102232426</v>
      </c>
      <c r="AE74" s="20" t="s">
        <v>54</v>
      </c>
      <c r="AF74" s="20" t="s">
        <v>219</v>
      </c>
      <c r="AG74" s="25"/>
      <c r="AH74" s="25"/>
      <c r="AI74" s="25">
        <f t="shared" si="7"/>
        <v>1283116.3599999999</v>
      </c>
      <c r="AJ74" s="26"/>
    </row>
    <row r="75" spans="1:36" s="27" customFormat="1" ht="17.25" customHeight="1" x14ac:dyDescent="0.25">
      <c r="A75" s="19">
        <v>67</v>
      </c>
      <c r="B75" s="20" t="s">
        <v>38</v>
      </c>
      <c r="C75" s="20" t="s">
        <v>166</v>
      </c>
      <c r="D75" s="20" t="s">
        <v>220</v>
      </c>
      <c r="E75" s="20" t="s">
        <v>221</v>
      </c>
      <c r="F75" s="21">
        <v>237</v>
      </c>
      <c r="G75" s="22">
        <v>14006.11</v>
      </c>
      <c r="H75" s="22">
        <v>6.5</v>
      </c>
      <c r="I75" s="22">
        <v>6.5</v>
      </c>
      <c r="J75" s="22">
        <v>0</v>
      </c>
      <c r="K75" s="22">
        <f t="shared" si="8"/>
        <v>91726.66</v>
      </c>
      <c r="L75" s="22">
        <v>91039.72</v>
      </c>
      <c r="M75" s="22">
        <v>0</v>
      </c>
      <c r="N75" s="22">
        <v>686.94</v>
      </c>
      <c r="O75" s="22">
        <f t="shared" si="9"/>
        <v>95702.329999999987</v>
      </c>
      <c r="P75" s="22">
        <v>94629.54</v>
      </c>
      <c r="Q75" s="22">
        <v>0</v>
      </c>
      <c r="R75" s="22">
        <v>1072.79</v>
      </c>
      <c r="S75" s="22">
        <v>-3975.67</v>
      </c>
      <c r="T75" s="22">
        <f t="shared" si="10"/>
        <v>4684747.4800000004</v>
      </c>
      <c r="U75" s="22">
        <v>4612766.37</v>
      </c>
      <c r="V75" s="22">
        <v>0</v>
      </c>
      <c r="W75" s="22">
        <v>71981.11</v>
      </c>
      <c r="X75" s="22">
        <f t="shared" si="11"/>
        <v>4557834.1900000004</v>
      </c>
      <c r="Y75" s="22">
        <v>4508261.07</v>
      </c>
      <c r="Z75" s="22">
        <v>0</v>
      </c>
      <c r="AA75" s="22">
        <v>49573.120000000003</v>
      </c>
      <c r="AB75" s="22">
        <f t="shared" si="12"/>
        <v>126913.29000000004</v>
      </c>
      <c r="AC75" s="23">
        <v>1123863</v>
      </c>
      <c r="AD75" s="24">
        <f t="shared" si="13"/>
        <v>0.97290925700012332</v>
      </c>
      <c r="AE75" s="20" t="s">
        <v>222</v>
      </c>
      <c r="AF75" s="20" t="s">
        <v>223</v>
      </c>
      <c r="AG75" s="25"/>
      <c r="AH75" s="25"/>
      <c r="AI75" s="25">
        <f t="shared" si="7"/>
        <v>4557834.1900000004</v>
      </c>
      <c r="AJ75" s="26"/>
    </row>
    <row r="76" spans="1:36" s="27" customFormat="1" ht="17.25" customHeight="1" x14ac:dyDescent="0.25">
      <c r="A76" s="19">
        <v>68</v>
      </c>
      <c r="B76" s="20" t="s">
        <v>38</v>
      </c>
      <c r="C76" s="20" t="s">
        <v>166</v>
      </c>
      <c r="D76" s="20" t="s">
        <v>220</v>
      </c>
      <c r="E76" s="20" t="s">
        <v>224</v>
      </c>
      <c r="F76" s="21">
        <v>42</v>
      </c>
      <c r="G76" s="22">
        <v>3519.15</v>
      </c>
      <c r="H76" s="22">
        <v>6.5</v>
      </c>
      <c r="I76" s="22">
        <v>6.5</v>
      </c>
      <c r="J76" s="22">
        <v>0</v>
      </c>
      <c r="K76" s="22">
        <f t="shared" si="8"/>
        <v>23905.73</v>
      </c>
      <c r="L76" s="22">
        <v>22623.26</v>
      </c>
      <c r="M76" s="22">
        <v>0</v>
      </c>
      <c r="N76" s="22">
        <v>1282.47</v>
      </c>
      <c r="O76" s="22">
        <f t="shared" si="9"/>
        <v>16342.18</v>
      </c>
      <c r="P76" s="22">
        <v>16341.36</v>
      </c>
      <c r="Q76" s="22">
        <v>0</v>
      </c>
      <c r="R76" s="22">
        <v>0.82</v>
      </c>
      <c r="S76" s="22">
        <v>7563.55</v>
      </c>
      <c r="T76" s="22">
        <f t="shared" si="10"/>
        <v>1197477.94</v>
      </c>
      <c r="U76" s="22">
        <v>1146824.93</v>
      </c>
      <c r="V76" s="22">
        <v>0</v>
      </c>
      <c r="W76" s="22">
        <v>50653.01</v>
      </c>
      <c r="X76" s="22">
        <f t="shared" si="11"/>
        <v>889916.46000000008</v>
      </c>
      <c r="Y76" s="22">
        <v>875963.16</v>
      </c>
      <c r="Z76" s="22">
        <v>0</v>
      </c>
      <c r="AA76" s="22">
        <v>13953.3</v>
      </c>
      <c r="AB76" s="22">
        <f t="shared" si="12"/>
        <v>307561.47999999986</v>
      </c>
      <c r="AC76" s="23">
        <v>1116262</v>
      </c>
      <c r="AD76" s="24">
        <f t="shared" si="13"/>
        <v>0.74315895957131384</v>
      </c>
      <c r="AE76" s="20" t="s">
        <v>54</v>
      </c>
      <c r="AF76" s="20" t="s">
        <v>225</v>
      </c>
      <c r="AG76" s="25"/>
      <c r="AH76" s="25"/>
      <c r="AI76" s="25">
        <f t="shared" si="7"/>
        <v>889916.46000000008</v>
      </c>
      <c r="AJ76" s="26"/>
    </row>
    <row r="77" spans="1:36" s="27" customFormat="1" ht="17.25" customHeight="1" x14ac:dyDescent="0.25">
      <c r="A77" s="19">
        <v>69</v>
      </c>
      <c r="B77" s="20" t="s">
        <v>38</v>
      </c>
      <c r="C77" s="20" t="s">
        <v>166</v>
      </c>
      <c r="D77" s="20" t="s">
        <v>220</v>
      </c>
      <c r="E77" s="20" t="s">
        <v>226</v>
      </c>
      <c r="F77" s="21">
        <v>50</v>
      </c>
      <c r="G77" s="22">
        <v>3202.2</v>
      </c>
      <c r="H77" s="22">
        <v>6.5</v>
      </c>
      <c r="I77" s="22">
        <v>6.5</v>
      </c>
      <c r="J77" s="22">
        <v>0</v>
      </c>
      <c r="K77" s="22">
        <f t="shared" si="8"/>
        <v>23065.98</v>
      </c>
      <c r="L77" s="22">
        <v>20814.3</v>
      </c>
      <c r="M77" s="22">
        <v>0</v>
      </c>
      <c r="N77" s="22">
        <v>2251.6799999999998</v>
      </c>
      <c r="O77" s="22">
        <f t="shared" si="9"/>
        <v>20223.97</v>
      </c>
      <c r="P77" s="22">
        <v>18812.29</v>
      </c>
      <c r="Q77" s="22">
        <v>0</v>
      </c>
      <c r="R77" s="22">
        <v>1411.68</v>
      </c>
      <c r="S77" s="22">
        <v>2842.01</v>
      </c>
      <c r="T77" s="22">
        <f t="shared" si="10"/>
        <v>1090946.77</v>
      </c>
      <c r="U77" s="22">
        <v>1055125.18</v>
      </c>
      <c r="V77" s="22">
        <v>0</v>
      </c>
      <c r="W77" s="22">
        <v>35821.589999999997</v>
      </c>
      <c r="X77" s="22">
        <f t="shared" si="11"/>
        <v>765395.17999999993</v>
      </c>
      <c r="Y77" s="22">
        <v>759012.59</v>
      </c>
      <c r="Z77" s="22">
        <v>0</v>
      </c>
      <c r="AA77" s="22">
        <v>6382.59</v>
      </c>
      <c r="AB77" s="22">
        <f t="shared" si="12"/>
        <v>325551.59000000008</v>
      </c>
      <c r="AC77" s="23">
        <v>1117942</v>
      </c>
      <c r="AD77" s="24">
        <f t="shared" si="13"/>
        <v>0.70158801606791499</v>
      </c>
      <c r="AE77" s="20" t="s">
        <v>54</v>
      </c>
      <c r="AF77" s="20" t="s">
        <v>227</v>
      </c>
      <c r="AG77" s="25"/>
      <c r="AH77" s="25"/>
      <c r="AI77" s="25">
        <f t="shared" si="7"/>
        <v>765395.17999999993</v>
      </c>
      <c r="AJ77" s="26"/>
    </row>
    <row r="78" spans="1:36" s="27" customFormat="1" ht="17.25" customHeight="1" x14ac:dyDescent="0.25">
      <c r="A78" s="19">
        <v>70</v>
      </c>
      <c r="B78" s="20" t="s">
        <v>38</v>
      </c>
      <c r="C78" s="20" t="s">
        <v>166</v>
      </c>
      <c r="D78" s="20" t="s">
        <v>220</v>
      </c>
      <c r="E78" s="20" t="s">
        <v>228</v>
      </c>
      <c r="F78" s="21">
        <v>71</v>
      </c>
      <c r="G78" s="22">
        <v>3369.5</v>
      </c>
      <c r="H78" s="22">
        <v>6.05</v>
      </c>
      <c r="I78" s="22">
        <v>6.05</v>
      </c>
      <c r="J78" s="22">
        <v>0</v>
      </c>
      <c r="K78" s="22">
        <f t="shared" si="8"/>
        <v>20797.77</v>
      </c>
      <c r="L78" s="22">
        <v>20385.650000000001</v>
      </c>
      <c r="M78" s="22">
        <v>0</v>
      </c>
      <c r="N78" s="22">
        <v>412.12</v>
      </c>
      <c r="O78" s="22">
        <f t="shared" si="9"/>
        <v>19521.93</v>
      </c>
      <c r="P78" s="22">
        <v>19521.150000000001</v>
      </c>
      <c r="Q78" s="22">
        <v>0</v>
      </c>
      <c r="R78" s="22">
        <v>0.78</v>
      </c>
      <c r="S78" s="22">
        <v>1275.8399999999999</v>
      </c>
      <c r="T78" s="22">
        <f t="shared" si="10"/>
        <v>1088159.26</v>
      </c>
      <c r="U78" s="22">
        <v>1067044.5</v>
      </c>
      <c r="V78" s="22">
        <v>0</v>
      </c>
      <c r="W78" s="22">
        <v>21114.76</v>
      </c>
      <c r="X78" s="22">
        <f t="shared" si="11"/>
        <v>1009900.74</v>
      </c>
      <c r="Y78" s="22">
        <v>1006040.44</v>
      </c>
      <c r="Z78" s="22">
        <v>0</v>
      </c>
      <c r="AA78" s="22">
        <v>3860.3</v>
      </c>
      <c r="AB78" s="22">
        <f t="shared" si="12"/>
        <v>78258.520000000019</v>
      </c>
      <c r="AC78" s="23">
        <v>1053223</v>
      </c>
      <c r="AD78" s="24">
        <f t="shared" si="13"/>
        <v>0.92808174053492865</v>
      </c>
      <c r="AE78" s="20" t="s">
        <v>54</v>
      </c>
      <c r="AF78" s="20" t="s">
        <v>229</v>
      </c>
      <c r="AG78" s="25"/>
      <c r="AH78" s="25"/>
      <c r="AI78" s="25">
        <f t="shared" si="7"/>
        <v>1009900.74</v>
      </c>
      <c r="AJ78" s="26"/>
    </row>
    <row r="79" spans="1:36" s="27" customFormat="1" ht="17.25" customHeight="1" x14ac:dyDescent="0.25">
      <c r="A79" s="19">
        <v>71</v>
      </c>
      <c r="B79" s="20" t="s">
        <v>38</v>
      </c>
      <c r="C79" s="20" t="s">
        <v>166</v>
      </c>
      <c r="D79" s="20" t="s">
        <v>220</v>
      </c>
      <c r="E79" s="20" t="s">
        <v>230</v>
      </c>
      <c r="F79" s="21">
        <v>71</v>
      </c>
      <c r="G79" s="22">
        <v>3326.4</v>
      </c>
      <c r="H79" s="22">
        <v>6.05</v>
      </c>
      <c r="I79" s="22">
        <v>6.05</v>
      </c>
      <c r="J79" s="22">
        <v>0</v>
      </c>
      <c r="K79" s="22">
        <f t="shared" si="8"/>
        <v>20497.3</v>
      </c>
      <c r="L79" s="22">
        <v>20128.5</v>
      </c>
      <c r="M79" s="22">
        <v>0</v>
      </c>
      <c r="N79" s="22">
        <v>368.8</v>
      </c>
      <c r="O79" s="22">
        <f t="shared" si="9"/>
        <v>19168.04</v>
      </c>
      <c r="P79" s="22">
        <v>19168.04</v>
      </c>
      <c r="Q79" s="22">
        <v>0</v>
      </c>
      <c r="R79" s="22">
        <v>0</v>
      </c>
      <c r="S79" s="22">
        <v>1329.26</v>
      </c>
      <c r="T79" s="22">
        <f t="shared" si="10"/>
        <v>1065336.7</v>
      </c>
      <c r="U79" s="22">
        <v>1055727.8</v>
      </c>
      <c r="V79" s="22">
        <v>0</v>
      </c>
      <c r="W79" s="22">
        <v>9608.9</v>
      </c>
      <c r="X79" s="22">
        <f t="shared" si="11"/>
        <v>1006058.91</v>
      </c>
      <c r="Y79" s="22">
        <v>1005262.49</v>
      </c>
      <c r="Z79" s="22">
        <v>0</v>
      </c>
      <c r="AA79" s="22">
        <v>796.42</v>
      </c>
      <c r="AB79" s="22">
        <f t="shared" si="12"/>
        <v>59277.789999999921</v>
      </c>
      <c r="AC79" s="23">
        <v>1014705</v>
      </c>
      <c r="AD79" s="24">
        <f t="shared" si="13"/>
        <v>0.94435769461429431</v>
      </c>
      <c r="AE79" s="20" t="s">
        <v>176</v>
      </c>
      <c r="AF79" s="20" t="s">
        <v>231</v>
      </c>
      <c r="AG79" s="25">
        <v>677892</v>
      </c>
      <c r="AH79" s="25">
        <v>268441.59999999998</v>
      </c>
      <c r="AI79" s="25">
        <f t="shared" si="7"/>
        <v>328166.91000000003</v>
      </c>
      <c r="AJ79" s="26"/>
    </row>
    <row r="80" spans="1:36" s="27" customFormat="1" ht="17.25" customHeight="1" x14ac:dyDescent="0.25">
      <c r="A80" s="19">
        <v>72</v>
      </c>
      <c r="B80" s="20" t="s">
        <v>38</v>
      </c>
      <c r="C80" s="20" t="s">
        <v>166</v>
      </c>
      <c r="D80" s="20" t="s">
        <v>220</v>
      </c>
      <c r="E80" s="20" t="s">
        <v>232</v>
      </c>
      <c r="F80" s="21">
        <v>104</v>
      </c>
      <c r="G80" s="22">
        <v>5030.2</v>
      </c>
      <c r="H80" s="22">
        <v>6.05</v>
      </c>
      <c r="I80" s="22">
        <v>6.05</v>
      </c>
      <c r="J80" s="22">
        <v>0</v>
      </c>
      <c r="K80" s="22">
        <f t="shared" si="8"/>
        <v>30952.41</v>
      </c>
      <c r="L80" s="22">
        <v>30432.95</v>
      </c>
      <c r="M80" s="22">
        <v>0</v>
      </c>
      <c r="N80" s="22">
        <v>519.46</v>
      </c>
      <c r="O80" s="22">
        <f t="shared" si="9"/>
        <v>31153.14</v>
      </c>
      <c r="P80" s="22">
        <v>31113.42</v>
      </c>
      <c r="Q80" s="22">
        <v>0</v>
      </c>
      <c r="R80" s="22">
        <v>39.72</v>
      </c>
      <c r="S80" s="22">
        <v>-200.73</v>
      </c>
      <c r="T80" s="22">
        <f t="shared" si="10"/>
        <v>1613071.86</v>
      </c>
      <c r="U80" s="22">
        <v>1596189.85</v>
      </c>
      <c r="V80" s="22">
        <v>0</v>
      </c>
      <c r="W80" s="22">
        <v>16882.009999999998</v>
      </c>
      <c r="X80" s="22">
        <f t="shared" si="11"/>
        <v>1527971.8299999998</v>
      </c>
      <c r="Y80" s="22">
        <v>1522095.63</v>
      </c>
      <c r="Z80" s="22">
        <v>0</v>
      </c>
      <c r="AA80" s="22">
        <v>5876.2</v>
      </c>
      <c r="AB80" s="22">
        <f t="shared" si="12"/>
        <v>85100.030000000261</v>
      </c>
      <c r="AC80" s="23">
        <v>1014706</v>
      </c>
      <c r="AD80" s="24">
        <f t="shared" si="13"/>
        <v>0.94724349726118195</v>
      </c>
      <c r="AE80" s="20" t="s">
        <v>54</v>
      </c>
      <c r="AF80" s="20" t="s">
        <v>233</v>
      </c>
      <c r="AG80" s="25">
        <v>538733</v>
      </c>
      <c r="AH80" s="25"/>
      <c r="AI80" s="25">
        <f t="shared" si="7"/>
        <v>989238.82999999984</v>
      </c>
      <c r="AJ80" s="26"/>
    </row>
    <row r="81" spans="1:36" s="27" customFormat="1" ht="17.25" customHeight="1" x14ac:dyDescent="0.25">
      <c r="A81" s="19">
        <v>73</v>
      </c>
      <c r="B81" s="20" t="s">
        <v>38</v>
      </c>
      <c r="C81" s="20" t="s">
        <v>166</v>
      </c>
      <c r="D81" s="20" t="s">
        <v>234</v>
      </c>
      <c r="E81" s="20" t="s">
        <v>198</v>
      </c>
      <c r="F81" s="21">
        <v>237</v>
      </c>
      <c r="G81" s="22">
        <v>16700.09</v>
      </c>
      <c r="H81" s="22">
        <v>6.5</v>
      </c>
      <c r="I81" s="22">
        <v>6.5</v>
      </c>
      <c r="J81" s="22">
        <v>0</v>
      </c>
      <c r="K81" s="22">
        <f t="shared" si="8"/>
        <v>108593.36</v>
      </c>
      <c r="L81" s="22">
        <v>108593.36</v>
      </c>
      <c r="M81" s="22">
        <v>0</v>
      </c>
      <c r="N81" s="22">
        <v>0</v>
      </c>
      <c r="O81" s="22">
        <f t="shared" si="9"/>
        <v>2284.1</v>
      </c>
      <c r="P81" s="22">
        <v>2284.1</v>
      </c>
      <c r="Q81" s="22">
        <v>0</v>
      </c>
      <c r="R81" s="22">
        <v>0</v>
      </c>
      <c r="S81" s="22">
        <v>106309.26</v>
      </c>
      <c r="T81" s="22">
        <f t="shared" si="10"/>
        <v>5608957.3000000007</v>
      </c>
      <c r="U81" s="22">
        <v>5438775.9000000004</v>
      </c>
      <c r="V81" s="22">
        <v>0</v>
      </c>
      <c r="W81" s="22">
        <v>170181.4</v>
      </c>
      <c r="X81" s="22">
        <f t="shared" si="11"/>
        <v>3388011.96</v>
      </c>
      <c r="Y81" s="22">
        <v>3371858.93</v>
      </c>
      <c r="Z81" s="22">
        <v>0</v>
      </c>
      <c r="AA81" s="22">
        <v>16153.03</v>
      </c>
      <c r="AB81" s="22">
        <f t="shared" si="12"/>
        <v>2220945.3400000008</v>
      </c>
      <c r="AC81" s="23">
        <v>1046596</v>
      </c>
      <c r="AD81" s="24">
        <f t="shared" si="13"/>
        <v>0.60403596939488191</v>
      </c>
      <c r="AE81" s="20" t="s">
        <v>54</v>
      </c>
      <c r="AF81" s="20" t="s">
        <v>235</v>
      </c>
      <c r="AG81" s="25"/>
      <c r="AH81" s="25"/>
      <c r="AI81" s="25">
        <f t="shared" si="7"/>
        <v>3388011.96</v>
      </c>
      <c r="AJ81" s="26"/>
    </row>
    <row r="82" spans="1:36" s="27" customFormat="1" ht="17.25" customHeight="1" x14ac:dyDescent="0.25">
      <c r="A82" s="19">
        <v>74</v>
      </c>
      <c r="B82" s="20" t="s">
        <v>38</v>
      </c>
      <c r="C82" s="20" t="s">
        <v>166</v>
      </c>
      <c r="D82" s="20" t="s">
        <v>234</v>
      </c>
      <c r="E82" s="20" t="s">
        <v>236</v>
      </c>
      <c r="F82" s="21">
        <v>133</v>
      </c>
      <c r="G82" s="22">
        <v>6533.7</v>
      </c>
      <c r="H82" s="22">
        <v>6.05</v>
      </c>
      <c r="I82" s="22">
        <v>6.05</v>
      </c>
      <c r="J82" s="22">
        <v>0</v>
      </c>
      <c r="K82" s="22">
        <f t="shared" si="8"/>
        <v>40855.71</v>
      </c>
      <c r="L82" s="22">
        <v>39534.03</v>
      </c>
      <c r="M82" s="22">
        <v>0</v>
      </c>
      <c r="N82" s="22">
        <v>1321.68</v>
      </c>
      <c r="O82" s="22">
        <f t="shared" si="9"/>
        <v>34552.25</v>
      </c>
      <c r="P82" s="22">
        <v>34546.720000000001</v>
      </c>
      <c r="Q82" s="22">
        <v>0</v>
      </c>
      <c r="R82" s="22">
        <v>5.53</v>
      </c>
      <c r="S82" s="22">
        <v>6303.46</v>
      </c>
      <c r="T82" s="22">
        <f t="shared" si="10"/>
        <v>2113261.3200000003</v>
      </c>
      <c r="U82" s="22">
        <v>2072769.07</v>
      </c>
      <c r="V82" s="22">
        <v>0</v>
      </c>
      <c r="W82" s="22">
        <v>40492.25</v>
      </c>
      <c r="X82" s="22">
        <f t="shared" si="11"/>
        <v>1880117.54</v>
      </c>
      <c r="Y82" s="22">
        <v>1874789.21</v>
      </c>
      <c r="Z82" s="22">
        <v>0</v>
      </c>
      <c r="AA82" s="22">
        <v>5328.33</v>
      </c>
      <c r="AB82" s="22">
        <f t="shared" si="12"/>
        <v>233143.78000000026</v>
      </c>
      <c r="AC82" s="23">
        <v>1046955</v>
      </c>
      <c r="AD82" s="24">
        <f t="shared" si="13"/>
        <v>0.88967583999502708</v>
      </c>
      <c r="AE82" s="20" t="s">
        <v>54</v>
      </c>
      <c r="AF82" s="20" t="s">
        <v>237</v>
      </c>
      <c r="AG82" s="25"/>
      <c r="AH82" s="25"/>
      <c r="AI82" s="25">
        <f t="shared" si="7"/>
        <v>1880117.54</v>
      </c>
      <c r="AJ82" s="26"/>
    </row>
    <row r="83" spans="1:36" s="27" customFormat="1" ht="17.25" customHeight="1" x14ac:dyDescent="0.25">
      <c r="A83" s="19">
        <v>75</v>
      </c>
      <c r="B83" s="20" t="s">
        <v>38</v>
      </c>
      <c r="C83" s="20" t="s">
        <v>166</v>
      </c>
      <c r="D83" s="20" t="s">
        <v>238</v>
      </c>
      <c r="E83" s="20" t="s">
        <v>239</v>
      </c>
      <c r="F83" s="21">
        <v>260</v>
      </c>
      <c r="G83" s="22">
        <v>11465.1</v>
      </c>
      <c r="H83" s="22">
        <v>6.5</v>
      </c>
      <c r="I83" s="22">
        <v>6.5</v>
      </c>
      <c r="J83" s="22">
        <v>0</v>
      </c>
      <c r="K83" s="22">
        <f t="shared" si="8"/>
        <v>77590.75</v>
      </c>
      <c r="L83" s="22">
        <v>74488.05</v>
      </c>
      <c r="M83" s="22">
        <v>0</v>
      </c>
      <c r="N83" s="22">
        <v>3102.7</v>
      </c>
      <c r="O83" s="22">
        <f t="shared" si="9"/>
        <v>65113.18</v>
      </c>
      <c r="P83" s="22">
        <v>65112.639999999999</v>
      </c>
      <c r="Q83" s="22">
        <v>0</v>
      </c>
      <c r="R83" s="22">
        <v>0.54</v>
      </c>
      <c r="S83" s="22">
        <v>12477.57</v>
      </c>
      <c r="T83" s="22">
        <f t="shared" si="10"/>
        <v>3861023.46</v>
      </c>
      <c r="U83" s="22">
        <v>3780841.51</v>
      </c>
      <c r="V83" s="22">
        <v>0</v>
      </c>
      <c r="W83" s="22">
        <v>80181.95</v>
      </c>
      <c r="X83" s="22">
        <f t="shared" si="11"/>
        <v>3279830.7199999997</v>
      </c>
      <c r="Y83" s="22">
        <v>3271383.32</v>
      </c>
      <c r="Z83" s="22">
        <v>0</v>
      </c>
      <c r="AA83" s="22">
        <v>8447.4</v>
      </c>
      <c r="AB83" s="22">
        <f t="shared" si="12"/>
        <v>581192.74000000022</v>
      </c>
      <c r="AC83" s="23">
        <v>1110022</v>
      </c>
      <c r="AD83" s="24">
        <f t="shared" si="13"/>
        <v>0.84947184444199153</v>
      </c>
      <c r="AE83" s="20" t="s">
        <v>54</v>
      </c>
      <c r="AF83" s="20" t="s">
        <v>240</v>
      </c>
      <c r="AG83" s="25"/>
      <c r="AH83" s="25"/>
      <c r="AI83" s="25">
        <f t="shared" si="7"/>
        <v>3279830.7199999997</v>
      </c>
      <c r="AJ83" s="26"/>
    </row>
    <row r="84" spans="1:36" s="27" customFormat="1" ht="17.25" customHeight="1" x14ac:dyDescent="0.25">
      <c r="A84" s="19">
        <v>76</v>
      </c>
      <c r="B84" s="20" t="s">
        <v>38</v>
      </c>
      <c r="C84" s="20" t="s">
        <v>166</v>
      </c>
      <c r="D84" s="20" t="s">
        <v>238</v>
      </c>
      <c r="E84" s="20" t="s">
        <v>241</v>
      </c>
      <c r="F84" s="21">
        <v>88</v>
      </c>
      <c r="G84" s="22">
        <v>5103.1000000000004</v>
      </c>
      <c r="H84" s="22">
        <v>6.05</v>
      </c>
      <c r="I84" s="22">
        <v>6.05</v>
      </c>
      <c r="J84" s="22">
        <v>0</v>
      </c>
      <c r="K84" s="22">
        <f t="shared" si="8"/>
        <v>31422.149999999998</v>
      </c>
      <c r="L84" s="22">
        <v>30874.01</v>
      </c>
      <c r="M84" s="22">
        <v>0</v>
      </c>
      <c r="N84" s="22">
        <v>548.14</v>
      </c>
      <c r="O84" s="22">
        <f t="shared" si="9"/>
        <v>30711.850000000002</v>
      </c>
      <c r="P84" s="22">
        <v>30594.61</v>
      </c>
      <c r="Q84" s="22">
        <v>0</v>
      </c>
      <c r="R84" s="22">
        <v>117.24</v>
      </c>
      <c r="S84" s="22">
        <v>710.3</v>
      </c>
      <c r="T84" s="22">
        <f t="shared" si="10"/>
        <v>1638753.74</v>
      </c>
      <c r="U84" s="22">
        <v>1619234.22</v>
      </c>
      <c r="V84" s="22">
        <v>0</v>
      </c>
      <c r="W84" s="22">
        <v>19519.52</v>
      </c>
      <c r="X84" s="22">
        <f t="shared" si="11"/>
        <v>1563025.51</v>
      </c>
      <c r="Y84" s="22">
        <v>1558622.89</v>
      </c>
      <c r="Z84" s="22">
        <v>0</v>
      </c>
      <c r="AA84" s="22">
        <v>4402.62</v>
      </c>
      <c r="AB84" s="22">
        <f t="shared" si="12"/>
        <v>75728.229999999981</v>
      </c>
      <c r="AC84" s="23">
        <v>1052718</v>
      </c>
      <c r="AD84" s="24">
        <f t="shared" si="13"/>
        <v>0.9537891336864317</v>
      </c>
      <c r="AE84" s="20" t="s">
        <v>54</v>
      </c>
      <c r="AF84" s="20" t="s">
        <v>242</v>
      </c>
      <c r="AG84" s="25"/>
      <c r="AH84" s="25"/>
      <c r="AI84" s="25">
        <f t="shared" si="7"/>
        <v>1563025.51</v>
      </c>
      <c r="AJ84" s="26"/>
    </row>
    <row r="85" spans="1:36" s="27" customFormat="1" ht="17.25" customHeight="1" x14ac:dyDescent="0.25">
      <c r="A85" s="19">
        <v>77</v>
      </c>
      <c r="B85" s="20" t="s">
        <v>38</v>
      </c>
      <c r="C85" s="20" t="s">
        <v>166</v>
      </c>
      <c r="D85" s="20" t="s">
        <v>243</v>
      </c>
      <c r="E85" s="20" t="s">
        <v>205</v>
      </c>
      <c r="F85" s="21">
        <v>31</v>
      </c>
      <c r="G85" s="22">
        <v>1732.9</v>
      </c>
      <c r="H85" s="22">
        <v>6.05</v>
      </c>
      <c r="I85" s="22">
        <v>6.05</v>
      </c>
      <c r="J85" s="22">
        <v>0</v>
      </c>
      <c r="K85" s="22">
        <f t="shared" si="8"/>
        <v>10660.33</v>
      </c>
      <c r="L85" s="22">
        <v>10484.74</v>
      </c>
      <c r="M85" s="22">
        <v>0</v>
      </c>
      <c r="N85" s="22">
        <v>175.59</v>
      </c>
      <c r="O85" s="22">
        <f t="shared" si="9"/>
        <v>9884.9699999999993</v>
      </c>
      <c r="P85" s="22">
        <v>9884.9699999999993</v>
      </c>
      <c r="Q85" s="22">
        <v>0</v>
      </c>
      <c r="R85" s="22">
        <v>0</v>
      </c>
      <c r="S85" s="22">
        <v>775.36</v>
      </c>
      <c r="T85" s="22">
        <f t="shared" si="10"/>
        <v>556658.79</v>
      </c>
      <c r="U85" s="22">
        <v>550029.49</v>
      </c>
      <c r="V85" s="22">
        <v>0</v>
      </c>
      <c r="W85" s="22">
        <v>6629.3</v>
      </c>
      <c r="X85" s="22">
        <f t="shared" si="11"/>
        <v>538528.65</v>
      </c>
      <c r="Y85" s="22">
        <v>535375.14</v>
      </c>
      <c r="Z85" s="22">
        <v>0</v>
      </c>
      <c r="AA85" s="22">
        <v>3153.51</v>
      </c>
      <c r="AB85" s="22">
        <f t="shared" si="12"/>
        <v>18130.140000000014</v>
      </c>
      <c r="AC85" s="23">
        <v>1046163</v>
      </c>
      <c r="AD85" s="24">
        <f t="shared" si="13"/>
        <v>0.96743042537781532</v>
      </c>
      <c r="AE85" s="20" t="s">
        <v>54</v>
      </c>
      <c r="AF85" s="20" t="s">
        <v>244</v>
      </c>
      <c r="AG85" s="25"/>
      <c r="AH85" s="25"/>
      <c r="AI85" s="25">
        <f t="shared" si="7"/>
        <v>538528.65</v>
      </c>
      <c r="AJ85" s="26"/>
    </row>
    <row r="86" spans="1:36" s="27" customFormat="1" ht="17.25" customHeight="1" x14ac:dyDescent="0.25">
      <c r="A86" s="19">
        <v>78</v>
      </c>
      <c r="B86" s="20" t="s">
        <v>38</v>
      </c>
      <c r="C86" s="20" t="s">
        <v>166</v>
      </c>
      <c r="D86" s="20" t="s">
        <v>245</v>
      </c>
      <c r="E86" s="20" t="s">
        <v>246</v>
      </c>
      <c r="F86" s="21">
        <v>7</v>
      </c>
      <c r="G86" s="22">
        <v>2468.96</v>
      </c>
      <c r="H86" s="22">
        <v>6.05</v>
      </c>
      <c r="I86" s="22">
        <v>6.05</v>
      </c>
      <c r="J86" s="22">
        <v>0</v>
      </c>
      <c r="K86" s="22">
        <f t="shared" si="8"/>
        <v>15204.289999999999</v>
      </c>
      <c r="L86" s="22">
        <v>14937.47</v>
      </c>
      <c r="M86" s="22">
        <v>0</v>
      </c>
      <c r="N86" s="22">
        <v>266.82</v>
      </c>
      <c r="O86" s="22">
        <f t="shared" si="9"/>
        <v>24406.31</v>
      </c>
      <c r="P86" s="22">
        <v>24406.31</v>
      </c>
      <c r="Q86" s="22">
        <v>0</v>
      </c>
      <c r="R86" s="22">
        <v>0</v>
      </c>
      <c r="S86" s="22">
        <v>-9202.02</v>
      </c>
      <c r="T86" s="22">
        <f t="shared" si="10"/>
        <v>789726.99</v>
      </c>
      <c r="U86" s="22">
        <v>783537.61</v>
      </c>
      <c r="V86" s="22">
        <v>0</v>
      </c>
      <c r="W86" s="22">
        <v>6189.38</v>
      </c>
      <c r="X86" s="22">
        <f t="shared" si="11"/>
        <v>713179.99</v>
      </c>
      <c r="Y86" s="22">
        <v>713146.53</v>
      </c>
      <c r="Z86" s="22">
        <v>0</v>
      </c>
      <c r="AA86" s="22">
        <v>33.46</v>
      </c>
      <c r="AB86" s="22">
        <f t="shared" si="12"/>
        <v>76547</v>
      </c>
      <c r="AC86" s="23">
        <v>1046758</v>
      </c>
      <c r="AD86" s="24">
        <f t="shared" si="13"/>
        <v>0.90307156654225529</v>
      </c>
      <c r="AE86" s="20" t="s">
        <v>54</v>
      </c>
      <c r="AF86" s="20" t="s">
        <v>247</v>
      </c>
      <c r="AG86" s="25"/>
      <c r="AH86" s="25"/>
      <c r="AI86" s="25">
        <f t="shared" si="7"/>
        <v>713179.99</v>
      </c>
      <c r="AJ86" s="26"/>
    </row>
    <row r="87" spans="1:36" s="27" customFormat="1" ht="17.25" customHeight="1" x14ac:dyDescent="0.25">
      <c r="A87" s="19">
        <v>79</v>
      </c>
      <c r="B87" s="20" t="s">
        <v>38</v>
      </c>
      <c r="C87" s="20" t="s">
        <v>166</v>
      </c>
      <c r="D87" s="20" t="s">
        <v>248</v>
      </c>
      <c r="E87" s="20" t="s">
        <v>159</v>
      </c>
      <c r="F87" s="21">
        <v>12</v>
      </c>
      <c r="G87" s="22">
        <v>721.1</v>
      </c>
      <c r="H87" s="22">
        <v>6.05</v>
      </c>
      <c r="I87" s="22">
        <v>6.05</v>
      </c>
      <c r="J87" s="22">
        <v>0</v>
      </c>
      <c r="K87" s="22">
        <f t="shared" si="8"/>
        <v>5048.38</v>
      </c>
      <c r="L87" s="22">
        <v>4362.67</v>
      </c>
      <c r="M87" s="22">
        <v>0</v>
      </c>
      <c r="N87" s="22">
        <v>685.71</v>
      </c>
      <c r="O87" s="22">
        <f t="shared" si="9"/>
        <v>2204.4499999999998</v>
      </c>
      <c r="P87" s="22">
        <v>2201.6</v>
      </c>
      <c r="Q87" s="22">
        <v>0</v>
      </c>
      <c r="R87" s="22">
        <v>2.85</v>
      </c>
      <c r="S87" s="22">
        <v>2843.93</v>
      </c>
      <c r="T87" s="22">
        <f t="shared" si="10"/>
        <v>246267.99000000002</v>
      </c>
      <c r="U87" s="22">
        <v>228219.73</v>
      </c>
      <c r="V87" s="22">
        <v>0</v>
      </c>
      <c r="W87" s="22">
        <v>18048.259999999998</v>
      </c>
      <c r="X87" s="22">
        <f t="shared" si="11"/>
        <v>139429.18</v>
      </c>
      <c r="Y87" s="22">
        <v>139013.03</v>
      </c>
      <c r="Z87" s="22">
        <v>0</v>
      </c>
      <c r="AA87" s="22">
        <v>416.15</v>
      </c>
      <c r="AB87" s="22">
        <f t="shared" si="12"/>
        <v>106838.81000000003</v>
      </c>
      <c r="AC87" s="23">
        <v>1045915</v>
      </c>
      <c r="AD87" s="24">
        <f t="shared" si="13"/>
        <v>0.56616850610588887</v>
      </c>
      <c r="AE87" s="20" t="s">
        <v>54</v>
      </c>
      <c r="AF87" s="20" t="s">
        <v>249</v>
      </c>
      <c r="AG87" s="25"/>
      <c r="AH87" s="25"/>
      <c r="AI87" s="25">
        <f t="shared" si="7"/>
        <v>139429.18</v>
      </c>
      <c r="AJ87" s="26"/>
    </row>
    <row r="88" spans="1:36" s="27" customFormat="1" ht="17.25" customHeight="1" x14ac:dyDescent="0.25">
      <c r="A88" s="19">
        <v>80</v>
      </c>
      <c r="B88" s="20" t="s">
        <v>38</v>
      </c>
      <c r="C88" s="20" t="s">
        <v>166</v>
      </c>
      <c r="D88" s="20" t="s">
        <v>250</v>
      </c>
      <c r="E88" s="20" t="s">
        <v>132</v>
      </c>
      <c r="F88" s="21">
        <v>80</v>
      </c>
      <c r="G88" s="22">
        <v>4304</v>
      </c>
      <c r="H88" s="22">
        <v>6.5</v>
      </c>
      <c r="I88" s="22">
        <v>6.5</v>
      </c>
      <c r="J88" s="22">
        <v>0</v>
      </c>
      <c r="K88" s="22">
        <f t="shared" si="8"/>
        <v>28396.01</v>
      </c>
      <c r="L88" s="22">
        <v>27976</v>
      </c>
      <c r="M88" s="22">
        <v>0</v>
      </c>
      <c r="N88" s="22">
        <v>420.01</v>
      </c>
      <c r="O88" s="22">
        <f t="shared" si="9"/>
        <v>30150.739999999998</v>
      </c>
      <c r="P88" s="22">
        <v>29494.6</v>
      </c>
      <c r="Q88" s="22">
        <v>0</v>
      </c>
      <c r="R88" s="22">
        <v>656.14</v>
      </c>
      <c r="S88" s="22">
        <v>-1754.73</v>
      </c>
      <c r="T88" s="22">
        <f t="shared" si="10"/>
        <v>1436848.6600000001</v>
      </c>
      <c r="U88" s="22">
        <v>1417951.3</v>
      </c>
      <c r="V88" s="22">
        <v>0</v>
      </c>
      <c r="W88" s="22">
        <v>18897.36</v>
      </c>
      <c r="X88" s="22">
        <f t="shared" si="11"/>
        <v>1379347.45</v>
      </c>
      <c r="Y88" s="22">
        <v>1374194.76</v>
      </c>
      <c r="Z88" s="22">
        <v>0</v>
      </c>
      <c r="AA88" s="22">
        <v>5152.6899999999996</v>
      </c>
      <c r="AB88" s="22">
        <f t="shared" si="12"/>
        <v>57501.210000000196</v>
      </c>
      <c r="AC88" s="23">
        <v>1053282</v>
      </c>
      <c r="AD88" s="24">
        <f t="shared" si="13"/>
        <v>0.95998102541989339</v>
      </c>
      <c r="AE88" s="20" t="s">
        <v>54</v>
      </c>
      <c r="AF88" s="20" t="s">
        <v>251</v>
      </c>
      <c r="AG88" s="25"/>
      <c r="AH88" s="25"/>
      <c r="AI88" s="25">
        <f t="shared" si="7"/>
        <v>1379347.45</v>
      </c>
      <c r="AJ88" s="26"/>
    </row>
    <row r="89" spans="1:36" s="27" customFormat="1" ht="17.25" customHeight="1" x14ac:dyDescent="0.25">
      <c r="A89" s="19">
        <v>81</v>
      </c>
      <c r="B89" s="20" t="s">
        <v>38</v>
      </c>
      <c r="C89" s="20" t="s">
        <v>166</v>
      </c>
      <c r="D89" s="20" t="s">
        <v>252</v>
      </c>
      <c r="E89" s="20" t="s">
        <v>253</v>
      </c>
      <c r="F89" s="21">
        <v>83</v>
      </c>
      <c r="G89" s="22">
        <v>5656.1</v>
      </c>
      <c r="H89" s="22">
        <v>6.5</v>
      </c>
      <c r="I89" s="22">
        <v>6.5</v>
      </c>
      <c r="J89" s="22">
        <v>0</v>
      </c>
      <c r="K89" s="22">
        <f t="shared" si="8"/>
        <v>37532.700000000004</v>
      </c>
      <c r="L89" s="22">
        <v>36762.050000000003</v>
      </c>
      <c r="M89" s="22">
        <v>0</v>
      </c>
      <c r="N89" s="22">
        <v>770.65</v>
      </c>
      <c r="O89" s="22">
        <f t="shared" si="9"/>
        <v>34681.01</v>
      </c>
      <c r="P89" s="22">
        <v>34679.599999999999</v>
      </c>
      <c r="Q89" s="22">
        <v>0</v>
      </c>
      <c r="R89" s="22">
        <v>1.41</v>
      </c>
      <c r="S89" s="22">
        <v>2851.69</v>
      </c>
      <c r="T89" s="22">
        <f t="shared" si="10"/>
        <v>1885914.6400000001</v>
      </c>
      <c r="U89" s="22">
        <v>1862540.59</v>
      </c>
      <c r="V89" s="22">
        <v>0</v>
      </c>
      <c r="W89" s="22">
        <v>23374.05</v>
      </c>
      <c r="X89" s="22">
        <f t="shared" si="11"/>
        <v>1762946.74</v>
      </c>
      <c r="Y89" s="22">
        <v>1758289.72</v>
      </c>
      <c r="Z89" s="22">
        <v>0</v>
      </c>
      <c r="AA89" s="22">
        <v>4657.0200000000004</v>
      </c>
      <c r="AB89" s="22">
        <f t="shared" si="12"/>
        <v>122967.90000000014</v>
      </c>
      <c r="AC89" s="23">
        <v>1075612</v>
      </c>
      <c r="AD89" s="24">
        <f t="shared" si="13"/>
        <v>0.93479667775419562</v>
      </c>
      <c r="AE89" s="20" t="s">
        <v>222</v>
      </c>
      <c r="AF89" s="20" t="s">
        <v>254</v>
      </c>
      <c r="AG89" s="25"/>
      <c r="AH89" s="25"/>
      <c r="AI89" s="25">
        <f t="shared" si="7"/>
        <v>1762946.74</v>
      </c>
      <c r="AJ89" s="26"/>
    </row>
    <row r="90" spans="1:36" s="27" customFormat="1" ht="17.25" customHeight="1" x14ac:dyDescent="0.25">
      <c r="A90" s="19">
        <v>82</v>
      </c>
      <c r="B90" s="20" t="s">
        <v>38</v>
      </c>
      <c r="C90" s="20" t="s">
        <v>166</v>
      </c>
      <c r="D90" s="20" t="s">
        <v>163</v>
      </c>
      <c r="E90" s="20" t="s">
        <v>198</v>
      </c>
      <c r="F90" s="21">
        <v>81</v>
      </c>
      <c r="G90" s="22">
        <v>3526.2</v>
      </c>
      <c r="H90" s="22">
        <v>6.05</v>
      </c>
      <c r="I90" s="22">
        <v>6.05</v>
      </c>
      <c r="J90" s="22">
        <v>0</v>
      </c>
      <c r="K90" s="22">
        <f t="shared" si="8"/>
        <v>22053.07</v>
      </c>
      <c r="L90" s="22">
        <v>21333.72</v>
      </c>
      <c r="M90" s="22">
        <v>0</v>
      </c>
      <c r="N90" s="22">
        <v>719.35</v>
      </c>
      <c r="O90" s="22">
        <f t="shared" si="9"/>
        <v>19010.82</v>
      </c>
      <c r="P90" s="22">
        <v>18981.939999999999</v>
      </c>
      <c r="Q90" s="22">
        <v>0</v>
      </c>
      <c r="R90" s="22">
        <v>28.88</v>
      </c>
      <c r="S90" s="22">
        <v>3042.25</v>
      </c>
      <c r="T90" s="22">
        <f t="shared" si="10"/>
        <v>1140560.6099999999</v>
      </c>
      <c r="U90" s="22">
        <v>1119156.73</v>
      </c>
      <c r="V90" s="22">
        <v>0</v>
      </c>
      <c r="W90" s="22">
        <v>21403.88</v>
      </c>
      <c r="X90" s="22">
        <f t="shared" si="11"/>
        <v>1031073.32</v>
      </c>
      <c r="Y90" s="22">
        <v>1025270.73</v>
      </c>
      <c r="Z90" s="22">
        <v>0</v>
      </c>
      <c r="AA90" s="22">
        <v>5802.59</v>
      </c>
      <c r="AB90" s="22">
        <f t="shared" si="12"/>
        <v>109487.28999999992</v>
      </c>
      <c r="AC90" s="23">
        <v>1014697</v>
      </c>
      <c r="AD90" s="24">
        <f t="shared" si="13"/>
        <v>0.90400572399216916</v>
      </c>
      <c r="AE90" s="20" t="s">
        <v>176</v>
      </c>
      <c r="AF90" s="20" t="s">
        <v>255</v>
      </c>
      <c r="AG90" s="25">
        <f>99524.1+232222.9</f>
        <v>331747</v>
      </c>
      <c r="AH90" s="25"/>
      <c r="AI90" s="25">
        <f t="shared" si="7"/>
        <v>699326.32</v>
      </c>
      <c r="AJ90" s="26"/>
    </row>
    <row r="91" spans="1:36" s="27" customFormat="1" ht="17.25" customHeight="1" x14ac:dyDescent="0.25">
      <c r="A91" s="19">
        <v>83</v>
      </c>
      <c r="B91" s="20" t="s">
        <v>38</v>
      </c>
      <c r="C91" s="20" t="s">
        <v>166</v>
      </c>
      <c r="D91" s="20" t="s">
        <v>163</v>
      </c>
      <c r="E91" s="20" t="s">
        <v>203</v>
      </c>
      <c r="F91" s="21">
        <v>111</v>
      </c>
      <c r="G91" s="22">
        <v>4503</v>
      </c>
      <c r="H91" s="22">
        <v>6.05</v>
      </c>
      <c r="I91" s="22">
        <v>6.05</v>
      </c>
      <c r="J91" s="22">
        <v>0</v>
      </c>
      <c r="K91" s="22">
        <f t="shared" si="8"/>
        <v>27991.93</v>
      </c>
      <c r="L91" s="22">
        <v>27244.61</v>
      </c>
      <c r="M91" s="22">
        <v>0</v>
      </c>
      <c r="N91" s="22">
        <v>747.32</v>
      </c>
      <c r="O91" s="22">
        <f t="shared" si="9"/>
        <v>26486.1</v>
      </c>
      <c r="P91" s="22">
        <v>26486.1</v>
      </c>
      <c r="Q91" s="22">
        <v>0</v>
      </c>
      <c r="R91" s="22">
        <v>0</v>
      </c>
      <c r="S91" s="22">
        <v>1505.83</v>
      </c>
      <c r="T91" s="22">
        <f t="shared" si="10"/>
        <v>1447193.98</v>
      </c>
      <c r="U91" s="22">
        <v>1429600.28</v>
      </c>
      <c r="V91" s="22">
        <v>0</v>
      </c>
      <c r="W91" s="22">
        <v>17593.7</v>
      </c>
      <c r="X91" s="22">
        <f t="shared" si="11"/>
        <v>1331327.48</v>
      </c>
      <c r="Y91" s="22">
        <v>1330724.1299999999</v>
      </c>
      <c r="Z91" s="22">
        <v>0</v>
      </c>
      <c r="AA91" s="22">
        <v>603.35</v>
      </c>
      <c r="AB91" s="22">
        <f t="shared" si="12"/>
        <v>115866.5</v>
      </c>
      <c r="AC91" s="23">
        <v>1014680</v>
      </c>
      <c r="AD91" s="24">
        <f t="shared" si="13"/>
        <v>0.91993713240846953</v>
      </c>
      <c r="AE91" s="20" t="s">
        <v>176</v>
      </c>
      <c r="AF91" s="20" t="s">
        <v>256</v>
      </c>
      <c r="AG91" s="25"/>
      <c r="AH91" s="25"/>
      <c r="AI91" s="25">
        <f t="shared" si="7"/>
        <v>1331327.48</v>
      </c>
      <c r="AJ91" s="26"/>
    </row>
    <row r="92" spans="1:36" s="27" customFormat="1" ht="17.25" customHeight="1" x14ac:dyDescent="0.25">
      <c r="A92" s="19">
        <v>84</v>
      </c>
      <c r="B92" s="20" t="s">
        <v>38</v>
      </c>
      <c r="C92" s="20" t="s">
        <v>166</v>
      </c>
      <c r="D92" s="20" t="s">
        <v>163</v>
      </c>
      <c r="E92" s="20" t="s">
        <v>148</v>
      </c>
      <c r="F92" s="21">
        <v>80</v>
      </c>
      <c r="G92" s="22">
        <v>3903.6</v>
      </c>
      <c r="H92" s="22">
        <v>6.05</v>
      </c>
      <c r="I92" s="22">
        <v>6.05</v>
      </c>
      <c r="J92" s="22">
        <v>0</v>
      </c>
      <c r="K92" s="22">
        <f t="shared" si="8"/>
        <v>24271.25</v>
      </c>
      <c r="L92" s="22">
        <v>23618.81</v>
      </c>
      <c r="M92" s="22">
        <v>0</v>
      </c>
      <c r="N92" s="22">
        <v>652.44000000000005</v>
      </c>
      <c r="O92" s="22">
        <f t="shared" si="9"/>
        <v>18276.07</v>
      </c>
      <c r="P92" s="22">
        <v>18276.009999999998</v>
      </c>
      <c r="Q92" s="22">
        <v>0</v>
      </c>
      <c r="R92" s="22">
        <v>0.06</v>
      </c>
      <c r="S92" s="22">
        <v>5995.18</v>
      </c>
      <c r="T92" s="22">
        <f t="shared" si="10"/>
        <v>1268057.06</v>
      </c>
      <c r="U92" s="22">
        <v>1238469.95</v>
      </c>
      <c r="V92" s="22">
        <v>0</v>
      </c>
      <c r="W92" s="22">
        <v>29587.11</v>
      </c>
      <c r="X92" s="22">
        <f t="shared" si="11"/>
        <v>1147946.46</v>
      </c>
      <c r="Y92" s="22">
        <v>1144126.8799999999</v>
      </c>
      <c r="Z92" s="22">
        <v>0</v>
      </c>
      <c r="AA92" s="22">
        <v>3819.58</v>
      </c>
      <c r="AB92" s="22">
        <f t="shared" si="12"/>
        <v>120110.60000000009</v>
      </c>
      <c r="AC92" s="23">
        <v>1053378</v>
      </c>
      <c r="AD92" s="24">
        <f t="shared" si="13"/>
        <v>0.90527981445882244</v>
      </c>
      <c r="AE92" s="20" t="s">
        <v>54</v>
      </c>
      <c r="AF92" s="20" t="s">
        <v>257</v>
      </c>
      <c r="AG92" s="25"/>
      <c r="AH92" s="25"/>
      <c r="AI92" s="25">
        <f t="shared" si="7"/>
        <v>1147946.46</v>
      </c>
      <c r="AJ92" s="26"/>
    </row>
    <row r="93" spans="1:36" s="27" customFormat="1" ht="17.25" customHeight="1" x14ac:dyDescent="0.25">
      <c r="A93" s="19">
        <v>85</v>
      </c>
      <c r="B93" s="20" t="s">
        <v>38</v>
      </c>
      <c r="C93" s="20" t="s">
        <v>166</v>
      </c>
      <c r="D93" s="20" t="s">
        <v>258</v>
      </c>
      <c r="E93" s="20" t="s">
        <v>259</v>
      </c>
      <c r="F93" s="21">
        <v>6</v>
      </c>
      <c r="G93" s="22">
        <v>480.6</v>
      </c>
      <c r="H93" s="22">
        <v>6.05</v>
      </c>
      <c r="I93" s="22">
        <v>6.05</v>
      </c>
      <c r="J93" s="22">
        <v>0</v>
      </c>
      <c r="K93" s="22">
        <f t="shared" si="8"/>
        <v>3481.6000000000004</v>
      </c>
      <c r="L93" s="22">
        <v>2907.65</v>
      </c>
      <c r="M93" s="22">
        <v>0</v>
      </c>
      <c r="N93" s="22">
        <v>573.95000000000005</v>
      </c>
      <c r="O93" s="22">
        <f t="shared" si="9"/>
        <v>711.48</v>
      </c>
      <c r="P93" s="22">
        <v>711.48</v>
      </c>
      <c r="Q93" s="22">
        <v>0</v>
      </c>
      <c r="R93" s="22">
        <v>0</v>
      </c>
      <c r="S93" s="22">
        <v>2770.12</v>
      </c>
      <c r="T93" s="22">
        <f t="shared" si="10"/>
        <v>166208.32000000001</v>
      </c>
      <c r="U93" s="22">
        <v>152845.65</v>
      </c>
      <c r="V93" s="22">
        <v>0</v>
      </c>
      <c r="W93" s="22">
        <v>13362.67</v>
      </c>
      <c r="X93" s="22">
        <f t="shared" si="11"/>
        <v>74907.210000000006</v>
      </c>
      <c r="Y93" s="22">
        <v>74871.070000000007</v>
      </c>
      <c r="Z93" s="22">
        <v>0</v>
      </c>
      <c r="AA93" s="22">
        <v>36.14</v>
      </c>
      <c r="AB93" s="22">
        <f t="shared" si="12"/>
        <v>91301.11</v>
      </c>
      <c r="AC93" s="23">
        <v>1046554</v>
      </c>
      <c r="AD93" s="24">
        <f t="shared" si="13"/>
        <v>0.45068267340648172</v>
      </c>
      <c r="AE93" s="20" t="s">
        <v>54</v>
      </c>
      <c r="AF93" s="20" t="s">
        <v>260</v>
      </c>
      <c r="AG93" s="25"/>
      <c r="AH93" s="25"/>
      <c r="AI93" s="25">
        <f t="shared" si="7"/>
        <v>74907.210000000006</v>
      </c>
      <c r="AJ93" s="26"/>
    </row>
    <row r="94" spans="1:36" s="27" customFormat="1" ht="17.25" customHeight="1" x14ac:dyDescent="0.25">
      <c r="A94" s="19">
        <v>86</v>
      </c>
      <c r="B94" s="20" t="s">
        <v>38</v>
      </c>
      <c r="C94" s="20" t="s">
        <v>166</v>
      </c>
      <c r="D94" s="20" t="s">
        <v>258</v>
      </c>
      <c r="E94" s="20" t="s">
        <v>259</v>
      </c>
      <c r="F94" s="21">
        <v>178</v>
      </c>
      <c r="G94" s="22">
        <v>11673.2</v>
      </c>
      <c r="H94" s="22">
        <v>6.5</v>
      </c>
      <c r="I94" s="22">
        <v>6.5</v>
      </c>
      <c r="J94" s="22">
        <v>0</v>
      </c>
      <c r="K94" s="22">
        <f t="shared" si="8"/>
        <v>78489.78</v>
      </c>
      <c r="L94" s="22">
        <v>75875.8</v>
      </c>
      <c r="M94" s="22">
        <v>0</v>
      </c>
      <c r="N94" s="22">
        <v>2613.98</v>
      </c>
      <c r="O94" s="22">
        <f t="shared" si="9"/>
        <v>66303.72</v>
      </c>
      <c r="P94" s="22">
        <v>66298.3</v>
      </c>
      <c r="Q94" s="22">
        <v>0</v>
      </c>
      <c r="R94" s="22">
        <v>5.42</v>
      </c>
      <c r="S94" s="22">
        <v>12186.06</v>
      </c>
      <c r="T94" s="22">
        <f t="shared" si="10"/>
        <v>3931586.25</v>
      </c>
      <c r="U94" s="22">
        <v>3845799.43</v>
      </c>
      <c r="V94" s="22">
        <v>0</v>
      </c>
      <c r="W94" s="22">
        <v>85786.82</v>
      </c>
      <c r="X94" s="22">
        <f t="shared" si="11"/>
        <v>3510692.06</v>
      </c>
      <c r="Y94" s="22">
        <v>3488150.69</v>
      </c>
      <c r="Z94" s="22">
        <v>0</v>
      </c>
      <c r="AA94" s="22">
        <v>22541.37</v>
      </c>
      <c r="AB94" s="22">
        <f t="shared" si="12"/>
        <v>420894.18999999994</v>
      </c>
      <c r="AC94" s="23">
        <v>1046554</v>
      </c>
      <c r="AD94" s="24">
        <f t="shared" si="13"/>
        <v>0.89294545172447892</v>
      </c>
      <c r="AE94" s="20" t="s">
        <v>54</v>
      </c>
      <c r="AF94" s="20" t="s">
        <v>260</v>
      </c>
      <c r="AG94" s="25"/>
      <c r="AH94" s="25"/>
      <c r="AI94" s="25">
        <f t="shared" si="7"/>
        <v>3510692.06</v>
      </c>
      <c r="AJ94" s="26"/>
    </row>
    <row r="95" spans="1:36" s="27" customFormat="1" ht="17.25" customHeight="1" x14ac:dyDescent="0.25">
      <c r="A95" s="19">
        <v>87</v>
      </c>
      <c r="B95" s="20" t="s">
        <v>38</v>
      </c>
      <c r="C95" s="20" t="s">
        <v>166</v>
      </c>
      <c r="D95" s="20" t="s">
        <v>261</v>
      </c>
      <c r="E95" s="20" t="s">
        <v>97</v>
      </c>
      <c r="F95" s="21">
        <v>91</v>
      </c>
      <c r="G95" s="22">
        <v>4443.8999999999996</v>
      </c>
      <c r="H95" s="22">
        <v>6.05</v>
      </c>
      <c r="I95" s="22">
        <v>6.05</v>
      </c>
      <c r="J95" s="22">
        <v>0</v>
      </c>
      <c r="K95" s="22">
        <f t="shared" si="8"/>
        <v>27573.079999999998</v>
      </c>
      <c r="L95" s="22">
        <v>26885.82</v>
      </c>
      <c r="M95" s="22">
        <v>0</v>
      </c>
      <c r="N95" s="22">
        <v>687.26</v>
      </c>
      <c r="O95" s="22">
        <f t="shared" si="9"/>
        <v>24153.59</v>
      </c>
      <c r="P95" s="22">
        <v>24150.32</v>
      </c>
      <c r="Q95" s="22">
        <v>0</v>
      </c>
      <c r="R95" s="22">
        <v>3.27</v>
      </c>
      <c r="S95" s="22">
        <v>3419.49</v>
      </c>
      <c r="T95" s="22">
        <f t="shared" si="10"/>
        <v>1434246.25</v>
      </c>
      <c r="U95" s="22">
        <v>1410425.02</v>
      </c>
      <c r="V95" s="22">
        <v>0</v>
      </c>
      <c r="W95" s="22">
        <v>23821.23</v>
      </c>
      <c r="X95" s="22">
        <f t="shared" si="11"/>
        <v>1310999.6000000001</v>
      </c>
      <c r="Y95" s="22">
        <v>1307283</v>
      </c>
      <c r="Z95" s="22">
        <v>0</v>
      </c>
      <c r="AA95" s="22">
        <v>3716.6</v>
      </c>
      <c r="AB95" s="22">
        <f t="shared" si="12"/>
        <v>123246.64999999991</v>
      </c>
      <c r="AC95" s="23">
        <v>1024624</v>
      </c>
      <c r="AD95" s="24">
        <f t="shared" si="13"/>
        <v>0.91406869636228794</v>
      </c>
      <c r="AE95" s="20" t="s">
        <v>54</v>
      </c>
      <c r="AF95" s="20" t="s">
        <v>262</v>
      </c>
      <c r="AG95" s="25"/>
      <c r="AH95" s="25"/>
      <c r="AI95" s="25">
        <f t="shared" si="7"/>
        <v>1310999.6000000001</v>
      </c>
      <c r="AJ95" s="26"/>
    </row>
    <row r="96" spans="1:36" s="31" customFormat="1" ht="17.25" customHeight="1" x14ac:dyDescent="0.25">
      <c r="A96" s="19">
        <v>88</v>
      </c>
      <c r="B96" s="20" t="s">
        <v>38</v>
      </c>
      <c r="C96" s="20" t="s">
        <v>166</v>
      </c>
      <c r="D96" s="20" t="s">
        <v>263</v>
      </c>
      <c r="E96" s="20" t="s">
        <v>118</v>
      </c>
      <c r="F96" s="21">
        <v>75</v>
      </c>
      <c r="G96" s="22">
        <v>3907.21</v>
      </c>
      <c r="H96" s="22">
        <v>6.5</v>
      </c>
      <c r="I96" s="22">
        <v>6.5</v>
      </c>
      <c r="J96" s="22">
        <v>0</v>
      </c>
      <c r="K96" s="22">
        <f t="shared" si="8"/>
        <v>25600.73</v>
      </c>
      <c r="L96" s="22">
        <v>25375.42</v>
      </c>
      <c r="M96" s="22">
        <v>0</v>
      </c>
      <c r="N96" s="22">
        <v>225.31</v>
      </c>
      <c r="O96" s="22">
        <f t="shared" si="9"/>
        <v>20003.27</v>
      </c>
      <c r="P96" s="22">
        <v>20003.27</v>
      </c>
      <c r="Q96" s="22">
        <v>0</v>
      </c>
      <c r="R96" s="22">
        <v>0</v>
      </c>
      <c r="S96" s="22">
        <v>5597.46</v>
      </c>
      <c r="T96" s="22">
        <f t="shared" si="10"/>
        <v>1302940.9700000002</v>
      </c>
      <c r="U96" s="22">
        <v>1285989.3700000001</v>
      </c>
      <c r="V96" s="22">
        <v>0</v>
      </c>
      <c r="W96" s="22">
        <v>16951.599999999999</v>
      </c>
      <c r="X96" s="22">
        <f t="shared" si="11"/>
        <v>1247584.72</v>
      </c>
      <c r="Y96" s="22">
        <v>1243741.51</v>
      </c>
      <c r="Z96" s="22">
        <v>0</v>
      </c>
      <c r="AA96" s="22">
        <v>3843.21</v>
      </c>
      <c r="AB96" s="22">
        <f t="shared" si="12"/>
        <v>55356.250000000233</v>
      </c>
      <c r="AC96" s="23">
        <v>1015968</v>
      </c>
      <c r="AD96" s="24">
        <f t="shared" si="13"/>
        <v>0.9575143837867035</v>
      </c>
      <c r="AE96" s="20" t="s">
        <v>264</v>
      </c>
      <c r="AF96" s="20" t="s">
        <v>265</v>
      </c>
      <c r="AG96" s="25"/>
      <c r="AH96" s="25"/>
      <c r="AI96" s="25">
        <f t="shared" si="7"/>
        <v>1247584.72</v>
      </c>
      <c r="AJ96" s="26"/>
    </row>
    <row r="97" spans="1:36" s="27" customFormat="1" ht="17.25" customHeight="1" x14ac:dyDescent="0.25">
      <c r="A97" s="19">
        <v>89</v>
      </c>
      <c r="B97" s="20" t="s">
        <v>38</v>
      </c>
      <c r="C97" s="20" t="s">
        <v>166</v>
      </c>
      <c r="D97" s="20" t="s">
        <v>263</v>
      </c>
      <c r="E97" s="20" t="s">
        <v>75</v>
      </c>
      <c r="F97" s="21">
        <v>280</v>
      </c>
      <c r="G97" s="22">
        <v>15131.9</v>
      </c>
      <c r="H97" s="22">
        <v>6.5</v>
      </c>
      <c r="I97" s="22">
        <v>6.5</v>
      </c>
      <c r="J97" s="22">
        <v>0</v>
      </c>
      <c r="K97" s="22">
        <f t="shared" si="8"/>
        <v>100157.14</v>
      </c>
      <c r="L97" s="22">
        <v>97768.46</v>
      </c>
      <c r="M97" s="22">
        <v>0</v>
      </c>
      <c r="N97" s="22">
        <v>2388.6799999999998</v>
      </c>
      <c r="O97" s="22">
        <f t="shared" si="9"/>
        <v>92048.36</v>
      </c>
      <c r="P97" s="22">
        <v>92043.34</v>
      </c>
      <c r="Q97" s="22">
        <v>0</v>
      </c>
      <c r="R97" s="22">
        <v>5.0199999999999996</v>
      </c>
      <c r="S97" s="22">
        <v>8108.78</v>
      </c>
      <c r="T97" s="22">
        <f t="shared" si="10"/>
        <v>5029233.88</v>
      </c>
      <c r="U97" s="22">
        <v>4963264.8499999996</v>
      </c>
      <c r="V97" s="22">
        <v>0</v>
      </c>
      <c r="W97" s="22">
        <v>65969.03</v>
      </c>
      <c r="X97" s="22">
        <f t="shared" si="11"/>
        <v>4609739.12</v>
      </c>
      <c r="Y97" s="22">
        <v>4597111.33</v>
      </c>
      <c r="Z97" s="22">
        <v>0</v>
      </c>
      <c r="AA97" s="22">
        <v>12627.79</v>
      </c>
      <c r="AB97" s="22">
        <f t="shared" si="12"/>
        <v>419494.75999999978</v>
      </c>
      <c r="AC97" s="23">
        <v>1015978</v>
      </c>
      <c r="AD97" s="24">
        <f t="shared" si="13"/>
        <v>0.91658873498243443</v>
      </c>
      <c r="AE97" s="20" t="s">
        <v>54</v>
      </c>
      <c r="AF97" s="20" t="s">
        <v>266</v>
      </c>
      <c r="AG97" s="25"/>
      <c r="AH97" s="25"/>
      <c r="AI97" s="25">
        <f t="shared" si="7"/>
        <v>4609739.12</v>
      </c>
      <c r="AJ97" s="26"/>
    </row>
    <row r="98" spans="1:36" s="27" customFormat="1" ht="17.25" customHeight="1" x14ac:dyDescent="0.25">
      <c r="A98" s="19">
        <v>90</v>
      </c>
      <c r="B98" s="20" t="s">
        <v>38</v>
      </c>
      <c r="C98" s="20" t="s">
        <v>166</v>
      </c>
      <c r="D98" s="20" t="s">
        <v>267</v>
      </c>
      <c r="E98" s="20" t="s">
        <v>102</v>
      </c>
      <c r="F98" s="21">
        <v>61</v>
      </c>
      <c r="G98" s="22">
        <v>3432</v>
      </c>
      <c r="H98" s="22">
        <v>6.5</v>
      </c>
      <c r="I98" s="22">
        <v>6.5</v>
      </c>
      <c r="J98" s="22">
        <v>0</v>
      </c>
      <c r="K98" s="22">
        <f t="shared" si="8"/>
        <v>23540.7</v>
      </c>
      <c r="L98" s="22">
        <v>22308</v>
      </c>
      <c r="M98" s="22">
        <v>0</v>
      </c>
      <c r="N98" s="22">
        <v>1232.7</v>
      </c>
      <c r="O98" s="22">
        <f t="shared" si="9"/>
        <v>17867.64</v>
      </c>
      <c r="P98" s="22">
        <v>17867.64</v>
      </c>
      <c r="Q98" s="22">
        <v>0</v>
      </c>
      <c r="R98" s="22">
        <v>0</v>
      </c>
      <c r="S98" s="22">
        <v>5673.06</v>
      </c>
      <c r="T98" s="22">
        <f t="shared" si="10"/>
        <v>1151169.8499999999</v>
      </c>
      <c r="U98" s="22">
        <v>1121785.7</v>
      </c>
      <c r="V98" s="22">
        <v>0</v>
      </c>
      <c r="W98" s="22">
        <v>29384.15</v>
      </c>
      <c r="X98" s="22">
        <f t="shared" si="11"/>
        <v>932368.12999999989</v>
      </c>
      <c r="Y98" s="22">
        <v>930780.19</v>
      </c>
      <c r="Z98" s="22">
        <v>0</v>
      </c>
      <c r="AA98" s="22">
        <v>1587.94</v>
      </c>
      <c r="AB98" s="22">
        <f t="shared" si="12"/>
        <v>218801.71999999997</v>
      </c>
      <c r="AC98" s="23">
        <v>1053310</v>
      </c>
      <c r="AD98" s="24">
        <f t="shared" si="13"/>
        <v>0.80993098455453816</v>
      </c>
      <c r="AE98" s="20" t="s">
        <v>268</v>
      </c>
      <c r="AF98" s="20" t="s">
        <v>269</v>
      </c>
      <c r="AG98" s="25"/>
      <c r="AH98" s="25"/>
      <c r="AI98" s="25">
        <f t="shared" ref="AI98:AI161" si="14">X98-AG98</f>
        <v>932368.12999999989</v>
      </c>
      <c r="AJ98" s="26"/>
    </row>
    <row r="99" spans="1:36" s="27" customFormat="1" ht="17.25" customHeight="1" x14ac:dyDescent="0.25">
      <c r="A99" s="19">
        <v>91</v>
      </c>
      <c r="B99" s="20" t="s">
        <v>38</v>
      </c>
      <c r="C99" s="20" t="s">
        <v>166</v>
      </c>
      <c r="D99" s="20" t="s">
        <v>267</v>
      </c>
      <c r="E99" s="20" t="s">
        <v>270</v>
      </c>
      <c r="F99" s="21">
        <v>124</v>
      </c>
      <c r="G99" s="22">
        <v>6866.28</v>
      </c>
      <c r="H99" s="22">
        <v>6.5</v>
      </c>
      <c r="I99" s="22">
        <v>6.5</v>
      </c>
      <c r="J99" s="22">
        <v>0</v>
      </c>
      <c r="K99" s="22">
        <f t="shared" si="8"/>
        <v>46060.87</v>
      </c>
      <c r="L99" s="22">
        <v>44631.47</v>
      </c>
      <c r="M99" s="22">
        <v>0</v>
      </c>
      <c r="N99" s="22">
        <v>1429.4</v>
      </c>
      <c r="O99" s="22">
        <f t="shared" si="9"/>
        <v>40480.04</v>
      </c>
      <c r="P99" s="22">
        <v>40473.629999999997</v>
      </c>
      <c r="Q99" s="22">
        <v>0</v>
      </c>
      <c r="R99" s="22">
        <v>6.41</v>
      </c>
      <c r="S99" s="22">
        <v>5580.83</v>
      </c>
      <c r="T99" s="22">
        <f t="shared" si="10"/>
        <v>2293204.11</v>
      </c>
      <c r="U99" s="22">
        <v>2255152.77</v>
      </c>
      <c r="V99" s="22">
        <v>0</v>
      </c>
      <c r="W99" s="22">
        <v>38051.339999999997</v>
      </c>
      <c r="X99" s="22">
        <f t="shared" si="11"/>
        <v>2063851.42</v>
      </c>
      <c r="Y99" s="22">
        <v>2060223.69</v>
      </c>
      <c r="Z99" s="22">
        <v>0</v>
      </c>
      <c r="AA99" s="22">
        <v>3627.73</v>
      </c>
      <c r="AB99" s="22">
        <f t="shared" si="12"/>
        <v>229352.68999999994</v>
      </c>
      <c r="AC99" s="23">
        <v>1053291</v>
      </c>
      <c r="AD99" s="24">
        <f t="shared" si="13"/>
        <v>0.8999859240615089</v>
      </c>
      <c r="AE99" s="20" t="s">
        <v>54</v>
      </c>
      <c r="AF99" s="20" t="s">
        <v>271</v>
      </c>
      <c r="AG99" s="25"/>
      <c r="AH99" s="25"/>
      <c r="AI99" s="25">
        <f t="shared" si="14"/>
        <v>2063851.42</v>
      </c>
      <c r="AJ99" s="26"/>
    </row>
    <row r="100" spans="1:36" s="27" customFormat="1" ht="17.25" customHeight="1" x14ac:dyDescent="0.25">
      <c r="A100" s="19">
        <v>92</v>
      </c>
      <c r="B100" s="20" t="s">
        <v>38</v>
      </c>
      <c r="C100" s="20" t="s">
        <v>166</v>
      </c>
      <c r="D100" s="20" t="s">
        <v>267</v>
      </c>
      <c r="E100" s="20" t="s">
        <v>97</v>
      </c>
      <c r="F100" s="21">
        <v>101</v>
      </c>
      <c r="G100" s="22">
        <v>5138</v>
      </c>
      <c r="H100" s="22">
        <v>6.05</v>
      </c>
      <c r="I100" s="22">
        <v>6.05</v>
      </c>
      <c r="J100" s="22">
        <v>0</v>
      </c>
      <c r="K100" s="22">
        <f t="shared" si="8"/>
        <v>31350.31</v>
      </c>
      <c r="L100" s="22">
        <v>31085.16</v>
      </c>
      <c r="M100" s="22">
        <v>0</v>
      </c>
      <c r="N100" s="22">
        <v>265.14999999999998</v>
      </c>
      <c r="O100" s="22">
        <f t="shared" si="9"/>
        <v>40221.61</v>
      </c>
      <c r="P100" s="22">
        <v>40221.61</v>
      </c>
      <c r="Q100" s="22">
        <v>0</v>
      </c>
      <c r="R100" s="22">
        <v>0</v>
      </c>
      <c r="S100" s="22">
        <v>-8871.2999999999993</v>
      </c>
      <c r="T100" s="22">
        <f t="shared" si="10"/>
        <v>1646558.0499999998</v>
      </c>
      <c r="U100" s="22">
        <v>1630174.38</v>
      </c>
      <c r="V100" s="22">
        <v>0</v>
      </c>
      <c r="W100" s="22">
        <v>16383.67</v>
      </c>
      <c r="X100" s="22">
        <f t="shared" si="11"/>
        <v>1586711.1600000001</v>
      </c>
      <c r="Y100" s="22">
        <v>1581620.84</v>
      </c>
      <c r="Z100" s="22">
        <v>0</v>
      </c>
      <c r="AA100" s="22">
        <v>5090.32</v>
      </c>
      <c r="AB100" s="22">
        <f t="shared" si="12"/>
        <v>59846.889999999665</v>
      </c>
      <c r="AC100" s="23">
        <v>1053297</v>
      </c>
      <c r="AD100" s="24">
        <f t="shared" si="13"/>
        <v>0.96365333733602676</v>
      </c>
      <c r="AE100" s="20" t="s">
        <v>54</v>
      </c>
      <c r="AF100" s="20" t="s">
        <v>272</v>
      </c>
      <c r="AG100" s="25">
        <v>1254075</v>
      </c>
      <c r="AH100" s="25"/>
      <c r="AI100" s="25">
        <f t="shared" si="14"/>
        <v>332636.16000000015</v>
      </c>
      <c r="AJ100" s="26"/>
    </row>
    <row r="101" spans="1:36" s="27" customFormat="1" ht="17.25" customHeight="1" x14ac:dyDescent="0.25">
      <c r="A101" s="19">
        <v>93</v>
      </c>
      <c r="B101" s="20" t="s">
        <v>38</v>
      </c>
      <c r="C101" s="20" t="s">
        <v>166</v>
      </c>
      <c r="D101" s="20" t="s">
        <v>267</v>
      </c>
      <c r="E101" s="20" t="s">
        <v>273</v>
      </c>
      <c r="F101" s="21">
        <v>71</v>
      </c>
      <c r="G101" s="22">
        <v>3268.2</v>
      </c>
      <c r="H101" s="22">
        <v>6.5</v>
      </c>
      <c r="I101" s="22">
        <v>6.5</v>
      </c>
      <c r="J101" s="22">
        <v>0</v>
      </c>
      <c r="K101" s="22">
        <f t="shared" si="8"/>
        <v>21664.989999999998</v>
      </c>
      <c r="L101" s="22">
        <v>21243.3</v>
      </c>
      <c r="M101" s="22">
        <v>0</v>
      </c>
      <c r="N101" s="22">
        <v>421.69</v>
      </c>
      <c r="O101" s="22">
        <f t="shared" si="9"/>
        <v>19216.41</v>
      </c>
      <c r="P101" s="22">
        <v>19216.41</v>
      </c>
      <c r="Q101" s="22">
        <v>0</v>
      </c>
      <c r="R101" s="22">
        <v>0</v>
      </c>
      <c r="S101" s="22">
        <v>2448.58</v>
      </c>
      <c r="T101" s="22">
        <f t="shared" si="10"/>
        <v>1093151.6399999999</v>
      </c>
      <c r="U101" s="22">
        <v>1074559.45</v>
      </c>
      <c r="V101" s="22">
        <v>0</v>
      </c>
      <c r="W101" s="22">
        <v>18592.189999999999</v>
      </c>
      <c r="X101" s="22">
        <f t="shared" si="11"/>
        <v>988234.63</v>
      </c>
      <c r="Y101" s="22">
        <v>983650.32</v>
      </c>
      <c r="Z101" s="22">
        <v>0</v>
      </c>
      <c r="AA101" s="22">
        <v>4584.3100000000004</v>
      </c>
      <c r="AB101" s="22">
        <f t="shared" si="12"/>
        <v>104917.00999999989</v>
      </c>
      <c r="AC101" s="23">
        <v>1053305</v>
      </c>
      <c r="AD101" s="24">
        <f t="shared" si="13"/>
        <v>0.90402337044474457</v>
      </c>
      <c r="AE101" s="20" t="s">
        <v>54</v>
      </c>
      <c r="AF101" s="20" t="s">
        <v>274</v>
      </c>
      <c r="AG101" s="25"/>
      <c r="AH101" s="25"/>
      <c r="AI101" s="25">
        <f t="shared" si="14"/>
        <v>988234.63</v>
      </c>
      <c r="AJ101" s="26"/>
    </row>
    <row r="102" spans="1:36" s="27" customFormat="1" ht="17.25" customHeight="1" x14ac:dyDescent="0.25">
      <c r="A102" s="19">
        <v>94</v>
      </c>
      <c r="B102" s="20" t="s">
        <v>38</v>
      </c>
      <c r="C102" s="20" t="s">
        <v>166</v>
      </c>
      <c r="D102" s="20" t="s">
        <v>267</v>
      </c>
      <c r="E102" s="20" t="s">
        <v>275</v>
      </c>
      <c r="F102" s="21">
        <v>65</v>
      </c>
      <c r="G102" s="22">
        <v>4778.8999999999996</v>
      </c>
      <c r="H102" s="22">
        <v>6.5</v>
      </c>
      <c r="I102" s="22">
        <v>6.5</v>
      </c>
      <c r="J102" s="22">
        <v>0</v>
      </c>
      <c r="K102" s="22">
        <f t="shared" si="8"/>
        <v>32043.73</v>
      </c>
      <c r="L102" s="22">
        <v>31329.35</v>
      </c>
      <c r="M102" s="22">
        <v>0</v>
      </c>
      <c r="N102" s="22">
        <v>714.38</v>
      </c>
      <c r="O102" s="22">
        <f t="shared" si="9"/>
        <v>32458.760000000002</v>
      </c>
      <c r="P102" s="22">
        <v>32446.43</v>
      </c>
      <c r="Q102" s="22">
        <v>0</v>
      </c>
      <c r="R102" s="22">
        <v>12.33</v>
      </c>
      <c r="S102" s="22">
        <v>-415.03</v>
      </c>
      <c r="T102" s="22">
        <f t="shared" si="10"/>
        <v>1597527.53</v>
      </c>
      <c r="U102" s="22">
        <v>1576920.01</v>
      </c>
      <c r="V102" s="22">
        <v>0</v>
      </c>
      <c r="W102" s="22">
        <v>20607.52</v>
      </c>
      <c r="X102" s="22">
        <f t="shared" si="11"/>
        <v>1490118.3299999998</v>
      </c>
      <c r="Y102" s="22">
        <v>1485828.14</v>
      </c>
      <c r="Z102" s="22">
        <v>0</v>
      </c>
      <c r="AA102" s="22">
        <v>4290.1899999999996</v>
      </c>
      <c r="AB102" s="22">
        <f t="shared" si="12"/>
        <v>107409.20000000019</v>
      </c>
      <c r="AC102" s="23">
        <v>1053307</v>
      </c>
      <c r="AD102" s="24">
        <f t="shared" si="13"/>
        <v>0.93276535271977434</v>
      </c>
      <c r="AE102" s="20" t="s">
        <v>54</v>
      </c>
      <c r="AF102" s="20" t="s">
        <v>276</v>
      </c>
      <c r="AG102" s="25">
        <v>950338.49</v>
      </c>
      <c r="AH102" s="25"/>
      <c r="AI102" s="25">
        <f t="shared" si="14"/>
        <v>539779.83999999985</v>
      </c>
      <c r="AJ102" s="26"/>
    </row>
    <row r="103" spans="1:36" s="27" customFormat="1" ht="17.25" customHeight="1" x14ac:dyDescent="0.25">
      <c r="A103" s="19">
        <v>95</v>
      </c>
      <c r="B103" s="20" t="s">
        <v>38</v>
      </c>
      <c r="C103" s="20" t="s">
        <v>166</v>
      </c>
      <c r="D103" s="20" t="s">
        <v>277</v>
      </c>
      <c r="E103" s="20" t="s">
        <v>120</v>
      </c>
      <c r="F103" s="21">
        <v>30</v>
      </c>
      <c r="G103" s="22">
        <v>1841.6</v>
      </c>
      <c r="H103" s="22">
        <v>6.05</v>
      </c>
      <c r="I103" s="22">
        <v>6.05</v>
      </c>
      <c r="J103" s="22">
        <v>0</v>
      </c>
      <c r="K103" s="22">
        <v>11196.12</v>
      </c>
      <c r="L103" s="22">
        <v>11196.12</v>
      </c>
      <c r="M103" s="22">
        <v>0</v>
      </c>
      <c r="N103" s="22">
        <v>0</v>
      </c>
      <c r="O103" s="22">
        <v>8647.0400000000009</v>
      </c>
      <c r="P103" s="22">
        <v>8647.0400000000009</v>
      </c>
      <c r="Q103" s="22">
        <v>0</v>
      </c>
      <c r="R103" s="22">
        <v>0</v>
      </c>
      <c r="S103" s="22">
        <v>2549.08</v>
      </c>
      <c r="T103" s="22">
        <v>589547.54999999993</v>
      </c>
      <c r="U103" s="22">
        <v>589528.22</v>
      </c>
      <c r="V103" s="22">
        <v>0</v>
      </c>
      <c r="W103" s="22">
        <v>19.329999999999998</v>
      </c>
      <c r="X103" s="22">
        <v>538835.40999999992</v>
      </c>
      <c r="Y103" s="22">
        <v>538816.07999999996</v>
      </c>
      <c r="Z103" s="22">
        <v>0</v>
      </c>
      <c r="AA103" s="22">
        <v>19.329999999999998</v>
      </c>
      <c r="AB103" s="22">
        <v>50712.140000000014</v>
      </c>
      <c r="AC103" s="23">
        <v>1015988</v>
      </c>
      <c r="AD103" s="24">
        <f t="shared" si="13"/>
        <v>0.91398125562560639</v>
      </c>
      <c r="AE103" s="29" t="s">
        <v>278</v>
      </c>
      <c r="AF103" s="20" t="s">
        <v>279</v>
      </c>
      <c r="AG103" s="25"/>
      <c r="AH103" s="25"/>
      <c r="AI103" s="25">
        <f t="shared" si="14"/>
        <v>538835.40999999992</v>
      </c>
      <c r="AJ103" s="26"/>
    </row>
    <row r="104" spans="1:36" s="27" customFormat="1" ht="17.25" customHeight="1" x14ac:dyDescent="0.25">
      <c r="A104" s="19">
        <v>96</v>
      </c>
      <c r="B104" s="20" t="s">
        <v>38</v>
      </c>
      <c r="C104" s="20" t="s">
        <v>166</v>
      </c>
      <c r="D104" s="20" t="s">
        <v>136</v>
      </c>
      <c r="E104" s="20" t="s">
        <v>53</v>
      </c>
      <c r="F104" s="21">
        <v>58</v>
      </c>
      <c r="G104" s="22">
        <v>4645.13</v>
      </c>
      <c r="H104" s="22">
        <v>6.05</v>
      </c>
      <c r="I104" s="22">
        <v>6.05</v>
      </c>
      <c r="J104" s="22">
        <v>0</v>
      </c>
      <c r="K104" s="22">
        <f t="shared" si="8"/>
        <v>6365.88</v>
      </c>
      <c r="L104" s="22">
        <v>5845.05</v>
      </c>
      <c r="M104" s="22">
        <v>0</v>
      </c>
      <c r="N104" s="22">
        <v>520.83000000000004</v>
      </c>
      <c r="O104" s="22">
        <f t="shared" si="9"/>
        <v>24599.760000000002</v>
      </c>
      <c r="P104" s="22">
        <v>24599.22</v>
      </c>
      <c r="Q104" s="22">
        <v>0</v>
      </c>
      <c r="R104" s="22">
        <v>0.54</v>
      </c>
      <c r="S104" s="22">
        <v>-18233.88</v>
      </c>
      <c r="T104" s="22">
        <f t="shared" si="10"/>
        <v>1470319.3800000001</v>
      </c>
      <c r="U104" s="22">
        <v>1452063.8</v>
      </c>
      <c r="V104" s="22">
        <v>0</v>
      </c>
      <c r="W104" s="22">
        <v>18255.580000000002</v>
      </c>
      <c r="X104" s="22">
        <f t="shared" si="11"/>
        <v>1194158.6200000001</v>
      </c>
      <c r="Y104" s="22">
        <v>1190624.28</v>
      </c>
      <c r="Z104" s="22">
        <v>0</v>
      </c>
      <c r="AA104" s="22">
        <v>3534.34</v>
      </c>
      <c r="AB104" s="22">
        <f t="shared" si="12"/>
        <v>276160.76</v>
      </c>
      <c r="AC104" s="23">
        <v>1053176</v>
      </c>
      <c r="AD104" s="24">
        <f t="shared" si="13"/>
        <v>0.81217634497887115</v>
      </c>
      <c r="AE104" s="20" t="s">
        <v>54</v>
      </c>
      <c r="AF104" s="20" t="s">
        <v>280</v>
      </c>
      <c r="AG104" s="25"/>
      <c r="AH104" s="25"/>
      <c r="AI104" s="25">
        <f t="shared" si="14"/>
        <v>1194158.6200000001</v>
      </c>
      <c r="AJ104" s="26"/>
    </row>
    <row r="105" spans="1:36" s="27" customFormat="1" ht="17.25" customHeight="1" x14ac:dyDescent="0.25">
      <c r="A105" s="19">
        <v>97</v>
      </c>
      <c r="B105" s="20" t="s">
        <v>38</v>
      </c>
      <c r="C105" s="20" t="s">
        <v>166</v>
      </c>
      <c r="D105" s="20" t="s">
        <v>136</v>
      </c>
      <c r="E105" s="20" t="s">
        <v>159</v>
      </c>
      <c r="F105" s="21">
        <v>76</v>
      </c>
      <c r="G105" s="22">
        <v>4160.2</v>
      </c>
      <c r="H105" s="22">
        <v>6.05</v>
      </c>
      <c r="I105" s="22">
        <v>6.05</v>
      </c>
      <c r="J105" s="22">
        <v>0</v>
      </c>
      <c r="K105" s="22">
        <f t="shared" si="8"/>
        <v>26117.15</v>
      </c>
      <c r="L105" s="22">
        <v>25169.43</v>
      </c>
      <c r="M105" s="22">
        <v>0</v>
      </c>
      <c r="N105" s="22">
        <v>947.72</v>
      </c>
      <c r="O105" s="22">
        <f t="shared" si="9"/>
        <v>23115.78</v>
      </c>
      <c r="P105" s="22">
        <v>23077.25</v>
      </c>
      <c r="Q105" s="22">
        <v>0</v>
      </c>
      <c r="R105" s="22">
        <v>38.53</v>
      </c>
      <c r="S105" s="22">
        <v>3001.37</v>
      </c>
      <c r="T105" s="22">
        <f t="shared" si="10"/>
        <v>1347049.9</v>
      </c>
      <c r="U105" s="22">
        <v>1320245.7</v>
      </c>
      <c r="V105" s="22">
        <v>0</v>
      </c>
      <c r="W105" s="22">
        <v>26804.2</v>
      </c>
      <c r="X105" s="22">
        <f t="shared" si="11"/>
        <v>1150622.0899999999</v>
      </c>
      <c r="Y105" s="22">
        <v>1144113.1599999999</v>
      </c>
      <c r="Z105" s="22">
        <v>0</v>
      </c>
      <c r="AA105" s="22">
        <v>6508.93</v>
      </c>
      <c r="AB105" s="22">
        <f t="shared" si="12"/>
        <v>196427.81000000006</v>
      </c>
      <c r="AC105" s="23">
        <v>1053169</v>
      </c>
      <c r="AD105" s="24">
        <f t="shared" si="13"/>
        <v>0.85417926240148934</v>
      </c>
      <c r="AE105" s="20" t="s">
        <v>54</v>
      </c>
      <c r="AF105" s="20" t="s">
        <v>281</v>
      </c>
      <c r="AG105" s="25"/>
      <c r="AH105" s="25"/>
      <c r="AI105" s="25">
        <f t="shared" si="14"/>
        <v>1150622.0899999999</v>
      </c>
      <c r="AJ105" s="26"/>
    </row>
    <row r="106" spans="1:36" s="27" customFormat="1" ht="17.25" customHeight="1" x14ac:dyDescent="0.25">
      <c r="A106" s="19">
        <v>98</v>
      </c>
      <c r="B106" s="20" t="s">
        <v>38</v>
      </c>
      <c r="C106" s="20" t="s">
        <v>166</v>
      </c>
      <c r="D106" s="20" t="s">
        <v>136</v>
      </c>
      <c r="E106" s="20" t="s">
        <v>49</v>
      </c>
      <c r="F106" s="21">
        <v>238</v>
      </c>
      <c r="G106" s="22">
        <v>12795.25</v>
      </c>
      <c r="H106" s="22">
        <v>6.5</v>
      </c>
      <c r="I106" s="22">
        <v>6.5</v>
      </c>
      <c r="J106" s="22">
        <v>0</v>
      </c>
      <c r="K106" s="22">
        <f t="shared" si="8"/>
        <v>84166.68</v>
      </c>
      <c r="L106" s="22">
        <v>83366.399999999994</v>
      </c>
      <c r="M106" s="22">
        <v>0</v>
      </c>
      <c r="N106" s="22">
        <v>800.28</v>
      </c>
      <c r="O106" s="22">
        <f t="shared" si="9"/>
        <v>78638.960000000006</v>
      </c>
      <c r="P106" s="22">
        <v>78620.39</v>
      </c>
      <c r="Q106" s="22">
        <v>0</v>
      </c>
      <c r="R106" s="22">
        <v>18.57</v>
      </c>
      <c r="S106" s="22">
        <v>5527.72</v>
      </c>
      <c r="T106" s="22">
        <f t="shared" si="10"/>
        <v>4249357.3100000005</v>
      </c>
      <c r="U106" s="22">
        <v>4226710.91</v>
      </c>
      <c r="V106" s="22">
        <v>0</v>
      </c>
      <c r="W106" s="22">
        <v>22646.400000000001</v>
      </c>
      <c r="X106" s="22">
        <f t="shared" si="11"/>
        <v>4124426.89</v>
      </c>
      <c r="Y106" s="22">
        <v>4117332.74</v>
      </c>
      <c r="Z106" s="22">
        <v>0</v>
      </c>
      <c r="AA106" s="22">
        <v>7094.15</v>
      </c>
      <c r="AB106" s="22">
        <f t="shared" si="12"/>
        <v>124930.42000000039</v>
      </c>
      <c r="AC106" s="23">
        <v>1014726</v>
      </c>
      <c r="AD106" s="24">
        <f t="shared" si="13"/>
        <v>0.9706001611806091</v>
      </c>
      <c r="AE106" s="20" t="s">
        <v>176</v>
      </c>
      <c r="AF106" s="20" t="s">
        <v>282</v>
      </c>
      <c r="AG106" s="25">
        <v>446200</v>
      </c>
      <c r="AH106" s="25"/>
      <c r="AI106" s="25">
        <f t="shared" si="14"/>
        <v>3678226.89</v>
      </c>
      <c r="AJ106" s="26"/>
    </row>
    <row r="107" spans="1:36" s="27" customFormat="1" ht="17.25" customHeight="1" x14ac:dyDescent="0.25">
      <c r="A107" s="19">
        <v>99</v>
      </c>
      <c r="B107" s="20" t="s">
        <v>38</v>
      </c>
      <c r="C107" s="20" t="s">
        <v>166</v>
      </c>
      <c r="D107" s="20" t="s">
        <v>136</v>
      </c>
      <c r="E107" s="20" t="s">
        <v>153</v>
      </c>
      <c r="F107" s="21">
        <v>236</v>
      </c>
      <c r="G107" s="22">
        <v>13819.8</v>
      </c>
      <c r="H107" s="22">
        <v>6.5</v>
      </c>
      <c r="I107" s="22">
        <v>6.5</v>
      </c>
      <c r="J107" s="22">
        <v>0</v>
      </c>
      <c r="K107" s="22">
        <f t="shared" si="8"/>
        <v>90860.25</v>
      </c>
      <c r="L107" s="22">
        <v>89828.71</v>
      </c>
      <c r="M107" s="22">
        <v>0</v>
      </c>
      <c r="N107" s="22">
        <v>1031.54</v>
      </c>
      <c r="O107" s="22">
        <f t="shared" si="9"/>
        <v>104247.89</v>
      </c>
      <c r="P107" s="22">
        <v>101340.81</v>
      </c>
      <c r="Q107" s="22">
        <v>0</v>
      </c>
      <c r="R107" s="22">
        <v>2907.08</v>
      </c>
      <c r="S107" s="22">
        <v>-13387.64</v>
      </c>
      <c r="T107" s="22">
        <f t="shared" si="10"/>
        <v>4587308.1999999993</v>
      </c>
      <c r="U107" s="22">
        <v>4551080.18</v>
      </c>
      <c r="V107" s="22">
        <v>0</v>
      </c>
      <c r="W107" s="22">
        <v>36228.019999999997</v>
      </c>
      <c r="X107" s="22">
        <f t="shared" si="11"/>
        <v>4415541.0999999996</v>
      </c>
      <c r="Y107" s="22">
        <v>4405469.88</v>
      </c>
      <c r="Z107" s="22">
        <v>0</v>
      </c>
      <c r="AA107" s="22">
        <v>10071.219999999999</v>
      </c>
      <c r="AB107" s="22">
        <f t="shared" si="12"/>
        <v>171767.09999999963</v>
      </c>
      <c r="AC107" s="23">
        <v>1053171</v>
      </c>
      <c r="AD107" s="24">
        <f t="shared" si="13"/>
        <v>0.96255601487600073</v>
      </c>
      <c r="AE107" s="20" t="s">
        <v>54</v>
      </c>
      <c r="AF107" s="20" t="s">
        <v>283</v>
      </c>
      <c r="AG107" s="25">
        <f>541547.8+473891.6</f>
        <v>1015439.4</v>
      </c>
      <c r="AH107" s="25"/>
      <c r="AI107" s="25">
        <f t="shared" si="14"/>
        <v>3400101.6999999997</v>
      </c>
      <c r="AJ107" s="26"/>
    </row>
    <row r="108" spans="1:36" s="27" customFormat="1" ht="17.25" customHeight="1" x14ac:dyDescent="0.25">
      <c r="A108" s="19">
        <v>100</v>
      </c>
      <c r="B108" s="20" t="s">
        <v>38</v>
      </c>
      <c r="C108" s="20" t="s">
        <v>166</v>
      </c>
      <c r="D108" s="20" t="s">
        <v>284</v>
      </c>
      <c r="E108" s="20" t="s">
        <v>285</v>
      </c>
      <c r="F108" s="21">
        <v>45</v>
      </c>
      <c r="G108" s="22">
        <v>2115.6</v>
      </c>
      <c r="H108" s="22">
        <v>6.05</v>
      </c>
      <c r="I108" s="22">
        <v>6.05</v>
      </c>
      <c r="J108" s="22">
        <v>0</v>
      </c>
      <c r="K108" s="22">
        <f t="shared" si="8"/>
        <v>13073.69</v>
      </c>
      <c r="L108" s="22">
        <v>12799.51</v>
      </c>
      <c r="M108" s="22">
        <v>0</v>
      </c>
      <c r="N108" s="22">
        <v>274.18</v>
      </c>
      <c r="O108" s="22">
        <f t="shared" si="9"/>
        <v>13161.2</v>
      </c>
      <c r="P108" s="22">
        <v>13161.2</v>
      </c>
      <c r="Q108" s="22">
        <v>0</v>
      </c>
      <c r="R108" s="22">
        <v>0</v>
      </c>
      <c r="S108" s="22">
        <v>-87.51</v>
      </c>
      <c r="T108" s="22">
        <f t="shared" si="10"/>
        <v>677218.98</v>
      </c>
      <c r="U108" s="22">
        <v>671441.39</v>
      </c>
      <c r="V108" s="22">
        <v>0</v>
      </c>
      <c r="W108" s="22">
        <v>5777.59</v>
      </c>
      <c r="X108" s="22">
        <f t="shared" si="11"/>
        <v>635836.94000000006</v>
      </c>
      <c r="Y108" s="22">
        <v>634870.31000000006</v>
      </c>
      <c r="Z108" s="22">
        <v>0</v>
      </c>
      <c r="AA108" s="22">
        <v>966.63</v>
      </c>
      <c r="AB108" s="22">
        <f t="shared" si="12"/>
        <v>41382.039999999921</v>
      </c>
      <c r="AC108" s="23">
        <v>1046165</v>
      </c>
      <c r="AD108" s="24">
        <f t="shared" si="13"/>
        <v>0.93889415208061666</v>
      </c>
      <c r="AE108" s="20" t="s">
        <v>54</v>
      </c>
      <c r="AF108" s="20" t="s">
        <v>286</v>
      </c>
      <c r="AG108" s="25"/>
      <c r="AH108" s="25"/>
      <c r="AI108" s="25">
        <f t="shared" si="14"/>
        <v>635836.94000000006</v>
      </c>
      <c r="AJ108" s="26"/>
    </row>
    <row r="109" spans="1:36" s="27" customFormat="1" ht="17.25" customHeight="1" x14ac:dyDescent="0.25">
      <c r="A109" s="19">
        <v>101</v>
      </c>
      <c r="B109" s="20" t="s">
        <v>38</v>
      </c>
      <c r="C109" s="20" t="s">
        <v>166</v>
      </c>
      <c r="D109" s="20" t="s">
        <v>284</v>
      </c>
      <c r="E109" s="20" t="s">
        <v>285</v>
      </c>
      <c r="F109" s="21">
        <v>105</v>
      </c>
      <c r="G109" s="22">
        <v>5702.4</v>
      </c>
      <c r="H109" s="22">
        <v>6.5</v>
      </c>
      <c r="I109" s="22">
        <v>6.5</v>
      </c>
      <c r="J109" s="22">
        <v>0</v>
      </c>
      <c r="K109" s="22">
        <f t="shared" si="8"/>
        <v>37846.71</v>
      </c>
      <c r="L109" s="22">
        <v>37065.599999999999</v>
      </c>
      <c r="M109" s="22">
        <v>0</v>
      </c>
      <c r="N109" s="22">
        <v>781.11</v>
      </c>
      <c r="O109" s="22">
        <f t="shared" si="9"/>
        <v>33337.69</v>
      </c>
      <c r="P109" s="22">
        <v>33224</v>
      </c>
      <c r="Q109" s="22">
        <v>0</v>
      </c>
      <c r="R109" s="22">
        <v>113.69</v>
      </c>
      <c r="S109" s="22">
        <v>4509.0200000000004</v>
      </c>
      <c r="T109" s="22">
        <f t="shared" si="10"/>
        <v>1900163.9000000001</v>
      </c>
      <c r="U109" s="22">
        <v>1877202.56</v>
      </c>
      <c r="V109" s="22">
        <v>0</v>
      </c>
      <c r="W109" s="22">
        <v>22961.34</v>
      </c>
      <c r="X109" s="22">
        <f t="shared" si="11"/>
        <v>1755560.88</v>
      </c>
      <c r="Y109" s="22">
        <v>1750276.73</v>
      </c>
      <c r="Z109" s="22">
        <v>0</v>
      </c>
      <c r="AA109" s="22">
        <v>5284.15</v>
      </c>
      <c r="AB109" s="22">
        <f t="shared" si="12"/>
        <v>144603.02000000025</v>
      </c>
      <c r="AC109" s="23">
        <v>1046165</v>
      </c>
      <c r="AD109" s="24">
        <f t="shared" si="13"/>
        <v>0.92389971201957877</v>
      </c>
      <c r="AE109" s="20" t="s">
        <v>54</v>
      </c>
      <c r="AF109" s="20" t="s">
        <v>286</v>
      </c>
      <c r="AG109" s="25"/>
      <c r="AH109" s="25"/>
      <c r="AI109" s="25">
        <f t="shared" si="14"/>
        <v>1755560.88</v>
      </c>
      <c r="AJ109" s="26"/>
    </row>
    <row r="110" spans="1:36" s="27" customFormat="1" ht="17.25" customHeight="1" x14ac:dyDescent="0.25">
      <c r="A110" s="19">
        <v>102</v>
      </c>
      <c r="B110" s="20" t="s">
        <v>38</v>
      </c>
      <c r="C110" s="20" t="s">
        <v>166</v>
      </c>
      <c r="D110" s="20" t="s">
        <v>287</v>
      </c>
      <c r="E110" s="20" t="s">
        <v>53</v>
      </c>
      <c r="F110" s="21">
        <v>77</v>
      </c>
      <c r="G110" s="22">
        <v>3843.8</v>
      </c>
      <c r="H110" s="22">
        <v>6.5</v>
      </c>
      <c r="I110" s="22">
        <v>6.5</v>
      </c>
      <c r="J110" s="22">
        <v>0</v>
      </c>
      <c r="K110" s="22">
        <f t="shared" si="8"/>
        <v>24985.350000000002</v>
      </c>
      <c r="L110" s="22">
        <v>24984.7</v>
      </c>
      <c r="M110" s="22">
        <v>0</v>
      </c>
      <c r="N110" s="22">
        <v>0.65</v>
      </c>
      <c r="O110" s="22">
        <f t="shared" si="9"/>
        <v>24963.57</v>
      </c>
      <c r="P110" s="22">
        <v>24963.25</v>
      </c>
      <c r="Q110" s="22">
        <v>0</v>
      </c>
      <c r="R110" s="22">
        <v>0.32</v>
      </c>
      <c r="S110" s="22">
        <v>21.78</v>
      </c>
      <c r="T110" s="22">
        <f t="shared" si="10"/>
        <v>1269736.3</v>
      </c>
      <c r="U110" s="22">
        <v>1266448.3500000001</v>
      </c>
      <c r="V110" s="22">
        <v>0</v>
      </c>
      <c r="W110" s="22">
        <v>3287.95</v>
      </c>
      <c r="X110" s="22">
        <f t="shared" si="11"/>
        <v>1269776.27</v>
      </c>
      <c r="Y110" s="22">
        <v>1266488.6499999999</v>
      </c>
      <c r="Z110" s="22">
        <v>0</v>
      </c>
      <c r="AA110" s="22">
        <v>3287.62</v>
      </c>
      <c r="AB110" s="22">
        <f t="shared" si="12"/>
        <v>-39.96999999997206</v>
      </c>
      <c r="AC110" s="23">
        <v>1066697</v>
      </c>
      <c r="AD110" s="24">
        <f t="shared" si="13"/>
        <v>1.0000314789771703</v>
      </c>
      <c r="AE110" s="20" t="s">
        <v>288</v>
      </c>
      <c r="AF110" s="20" t="s">
        <v>289</v>
      </c>
      <c r="AG110" s="25"/>
      <c r="AH110" s="25"/>
      <c r="AI110" s="25">
        <f t="shared" si="14"/>
        <v>1269776.27</v>
      </c>
      <c r="AJ110" s="26"/>
    </row>
    <row r="111" spans="1:36" s="27" customFormat="1" ht="17.25" customHeight="1" x14ac:dyDescent="0.25">
      <c r="A111" s="19">
        <v>103</v>
      </c>
      <c r="B111" s="20" t="s">
        <v>38</v>
      </c>
      <c r="C111" s="20" t="s">
        <v>166</v>
      </c>
      <c r="D111" s="20" t="s">
        <v>287</v>
      </c>
      <c r="E111" s="20" t="s">
        <v>253</v>
      </c>
      <c r="F111" s="21">
        <v>81</v>
      </c>
      <c r="G111" s="22">
        <v>4037.7</v>
      </c>
      <c r="H111" s="22">
        <v>6.5</v>
      </c>
      <c r="I111" s="22">
        <v>6.5</v>
      </c>
      <c r="J111" s="22">
        <v>0</v>
      </c>
      <c r="K111" s="22">
        <f t="shared" si="8"/>
        <v>26653.969999999998</v>
      </c>
      <c r="L111" s="22">
        <v>26245.05</v>
      </c>
      <c r="M111" s="22">
        <v>0</v>
      </c>
      <c r="N111" s="22">
        <v>408.92</v>
      </c>
      <c r="O111" s="22">
        <f t="shared" si="9"/>
        <v>25086.7</v>
      </c>
      <c r="P111" s="22">
        <v>25083.81</v>
      </c>
      <c r="Q111" s="22">
        <v>0</v>
      </c>
      <c r="R111" s="22">
        <v>2.89</v>
      </c>
      <c r="S111" s="22">
        <v>1567.27</v>
      </c>
      <c r="T111" s="22">
        <f t="shared" si="10"/>
        <v>1343513.9200000002</v>
      </c>
      <c r="U111" s="22">
        <v>1330709.8500000001</v>
      </c>
      <c r="V111" s="22">
        <v>0</v>
      </c>
      <c r="W111" s="22">
        <v>12804.07</v>
      </c>
      <c r="X111" s="22">
        <f t="shared" si="11"/>
        <v>1275940.8500000001</v>
      </c>
      <c r="Y111" s="22">
        <v>1273060.49</v>
      </c>
      <c r="Z111" s="22">
        <v>0</v>
      </c>
      <c r="AA111" s="22">
        <v>2880.36</v>
      </c>
      <c r="AB111" s="22">
        <f t="shared" si="12"/>
        <v>67573.070000000065</v>
      </c>
      <c r="AC111" s="23">
        <v>1100042</v>
      </c>
      <c r="AD111" s="24">
        <f t="shared" si="13"/>
        <v>0.94970422785050113</v>
      </c>
      <c r="AE111" s="20" t="s">
        <v>288</v>
      </c>
      <c r="AF111" s="20" t="s">
        <v>290</v>
      </c>
      <c r="AG111" s="25"/>
      <c r="AH111" s="25"/>
      <c r="AI111" s="25">
        <f t="shared" si="14"/>
        <v>1275940.8500000001</v>
      </c>
      <c r="AJ111" s="26"/>
    </row>
    <row r="112" spans="1:36" s="27" customFormat="1" ht="17.25" customHeight="1" x14ac:dyDescent="0.25">
      <c r="A112" s="19">
        <v>104</v>
      </c>
      <c r="B112" s="20" t="s">
        <v>38</v>
      </c>
      <c r="C112" s="20" t="s">
        <v>166</v>
      </c>
      <c r="D112" s="20" t="s">
        <v>291</v>
      </c>
      <c r="E112" s="20" t="s">
        <v>292</v>
      </c>
      <c r="F112" s="21">
        <v>59</v>
      </c>
      <c r="G112" s="22">
        <v>3376.7</v>
      </c>
      <c r="H112" s="22">
        <v>6.05</v>
      </c>
      <c r="I112" s="22">
        <v>6.05</v>
      </c>
      <c r="J112" s="22">
        <v>0</v>
      </c>
      <c r="K112" s="22">
        <f t="shared" si="8"/>
        <v>20638.89</v>
      </c>
      <c r="L112" s="22">
        <v>20429.189999999999</v>
      </c>
      <c r="M112" s="22">
        <v>0</v>
      </c>
      <c r="N112" s="22">
        <v>209.7</v>
      </c>
      <c r="O112" s="22">
        <f t="shared" si="9"/>
        <v>15812.41</v>
      </c>
      <c r="P112" s="22">
        <v>15519.91</v>
      </c>
      <c r="Q112" s="22">
        <v>0</v>
      </c>
      <c r="R112" s="22">
        <v>292.5</v>
      </c>
      <c r="S112" s="22">
        <v>4826.4799999999996</v>
      </c>
      <c r="T112" s="22">
        <f t="shared" si="10"/>
        <v>1116963.6399999999</v>
      </c>
      <c r="U112" s="22">
        <v>1086881</v>
      </c>
      <c r="V112" s="22">
        <v>0</v>
      </c>
      <c r="W112" s="22">
        <v>30082.639999999999</v>
      </c>
      <c r="X112" s="22">
        <f t="shared" si="11"/>
        <v>835259.82</v>
      </c>
      <c r="Y112" s="22">
        <v>831140.82</v>
      </c>
      <c r="Z112" s="22">
        <v>0</v>
      </c>
      <c r="AA112" s="22">
        <v>4119</v>
      </c>
      <c r="AB112" s="22">
        <f t="shared" si="12"/>
        <v>281703.81999999995</v>
      </c>
      <c r="AC112" s="23">
        <v>1045985</v>
      </c>
      <c r="AD112" s="24">
        <f t="shared" si="13"/>
        <v>0.74779499536797811</v>
      </c>
      <c r="AE112" s="20" t="s">
        <v>54</v>
      </c>
      <c r="AF112" s="20" t="s">
        <v>293</v>
      </c>
      <c r="AG112" s="25"/>
      <c r="AH112" s="25"/>
      <c r="AI112" s="25">
        <f t="shared" si="14"/>
        <v>835259.82</v>
      </c>
      <c r="AJ112" s="26"/>
    </row>
    <row r="113" spans="1:36" s="27" customFormat="1" ht="17.25" customHeight="1" x14ac:dyDescent="0.25">
      <c r="A113" s="19">
        <v>105</v>
      </c>
      <c r="B113" s="20" t="s">
        <v>38</v>
      </c>
      <c r="C113" s="20" t="s">
        <v>166</v>
      </c>
      <c r="D113" s="20" t="s">
        <v>291</v>
      </c>
      <c r="E113" s="20" t="s">
        <v>294</v>
      </c>
      <c r="F113" s="21">
        <v>134</v>
      </c>
      <c r="G113" s="22">
        <v>7515.3</v>
      </c>
      <c r="H113" s="22">
        <v>6.5</v>
      </c>
      <c r="I113" s="22">
        <v>6.5</v>
      </c>
      <c r="J113" s="22">
        <v>0</v>
      </c>
      <c r="K113" s="22">
        <f t="shared" si="8"/>
        <v>51071.67</v>
      </c>
      <c r="L113" s="22">
        <v>48849.45</v>
      </c>
      <c r="M113" s="22">
        <v>0</v>
      </c>
      <c r="N113" s="22">
        <v>2222.2199999999998</v>
      </c>
      <c r="O113" s="22">
        <f t="shared" si="9"/>
        <v>65170.07</v>
      </c>
      <c r="P113" s="22">
        <v>61746.34</v>
      </c>
      <c r="Q113" s="22">
        <v>0</v>
      </c>
      <c r="R113" s="22">
        <v>3423.73</v>
      </c>
      <c r="S113" s="22">
        <v>-14098.4</v>
      </c>
      <c r="T113" s="22">
        <f t="shared" si="10"/>
        <v>2524933.4900000002</v>
      </c>
      <c r="U113" s="22">
        <v>2476291.35</v>
      </c>
      <c r="V113" s="22">
        <v>0</v>
      </c>
      <c r="W113" s="22">
        <v>48642.14</v>
      </c>
      <c r="X113" s="22">
        <f t="shared" si="11"/>
        <v>2215487.25</v>
      </c>
      <c r="Y113" s="22">
        <v>2202470.27</v>
      </c>
      <c r="Z113" s="22">
        <v>0</v>
      </c>
      <c r="AA113" s="22">
        <v>13016.98</v>
      </c>
      <c r="AB113" s="22">
        <f t="shared" si="12"/>
        <v>309446.24000000022</v>
      </c>
      <c r="AC113" s="23">
        <v>1117042</v>
      </c>
      <c r="AD113" s="24">
        <f t="shared" si="13"/>
        <v>0.87744380546039646</v>
      </c>
      <c r="AE113" s="20" t="s">
        <v>54</v>
      </c>
      <c r="AF113" s="20" t="s">
        <v>295</v>
      </c>
      <c r="AG113" s="25"/>
      <c r="AH113" s="25"/>
      <c r="AI113" s="25">
        <f t="shared" si="14"/>
        <v>2215487.25</v>
      </c>
      <c r="AJ113" s="26"/>
    </row>
    <row r="114" spans="1:36" s="27" customFormat="1" ht="17.25" customHeight="1" x14ac:dyDescent="0.25">
      <c r="A114" s="19">
        <v>106</v>
      </c>
      <c r="B114" s="20" t="s">
        <v>38</v>
      </c>
      <c r="C114" s="20" t="s">
        <v>166</v>
      </c>
      <c r="D114" s="20" t="s">
        <v>291</v>
      </c>
      <c r="E114" s="20" t="s">
        <v>296</v>
      </c>
      <c r="F114" s="21">
        <v>107</v>
      </c>
      <c r="G114" s="22">
        <v>6203.8</v>
      </c>
      <c r="H114" s="22">
        <v>6.5</v>
      </c>
      <c r="I114" s="22">
        <v>6.5</v>
      </c>
      <c r="J114" s="22">
        <v>0</v>
      </c>
      <c r="K114" s="22">
        <f t="shared" si="8"/>
        <v>40783.699999999997</v>
      </c>
      <c r="L114" s="22">
        <v>40314.949999999997</v>
      </c>
      <c r="M114" s="22">
        <v>0</v>
      </c>
      <c r="N114" s="22">
        <v>468.75</v>
      </c>
      <c r="O114" s="22">
        <f t="shared" si="9"/>
        <v>42068.06</v>
      </c>
      <c r="P114" s="22">
        <v>42067.25</v>
      </c>
      <c r="Q114" s="22">
        <v>0</v>
      </c>
      <c r="R114" s="22">
        <v>0.81</v>
      </c>
      <c r="S114" s="22">
        <v>-1284.3599999999999</v>
      </c>
      <c r="T114" s="22">
        <f t="shared" si="10"/>
        <v>2064512.6300000001</v>
      </c>
      <c r="U114" s="22">
        <v>2044055.3</v>
      </c>
      <c r="V114" s="22">
        <v>0</v>
      </c>
      <c r="W114" s="22">
        <v>20457.330000000002</v>
      </c>
      <c r="X114" s="22">
        <f t="shared" si="11"/>
        <v>1993013.54</v>
      </c>
      <c r="Y114" s="22">
        <v>1980941.61</v>
      </c>
      <c r="Z114" s="22">
        <v>0</v>
      </c>
      <c r="AA114" s="22">
        <v>12071.93</v>
      </c>
      <c r="AB114" s="22">
        <f t="shared" si="12"/>
        <v>71499.090000000084</v>
      </c>
      <c r="AC114" s="23">
        <v>1047236</v>
      </c>
      <c r="AD114" s="24">
        <f t="shared" si="13"/>
        <v>0.96536756958469172</v>
      </c>
      <c r="AE114" s="20" t="s">
        <v>297</v>
      </c>
      <c r="AF114" s="20" t="s">
        <v>298</v>
      </c>
      <c r="AG114" s="25"/>
      <c r="AH114" s="25"/>
      <c r="AI114" s="25">
        <f t="shared" si="14"/>
        <v>1993013.54</v>
      </c>
      <c r="AJ114" s="26"/>
    </row>
    <row r="115" spans="1:36" s="27" customFormat="1" ht="17.25" customHeight="1" x14ac:dyDescent="0.25">
      <c r="A115" s="19">
        <v>107</v>
      </c>
      <c r="B115" s="20" t="s">
        <v>38</v>
      </c>
      <c r="C115" s="20" t="s">
        <v>166</v>
      </c>
      <c r="D115" s="20" t="s">
        <v>299</v>
      </c>
      <c r="E115" s="20" t="s">
        <v>80</v>
      </c>
      <c r="F115" s="21">
        <v>182</v>
      </c>
      <c r="G115" s="22">
        <v>10359.700000000001</v>
      </c>
      <c r="H115" s="22">
        <v>6.5</v>
      </c>
      <c r="I115" s="22">
        <v>6.5</v>
      </c>
      <c r="J115" s="22">
        <v>0</v>
      </c>
      <c r="K115" s="22">
        <f t="shared" si="8"/>
        <v>69114.710000000006</v>
      </c>
      <c r="L115" s="22">
        <v>67349.75</v>
      </c>
      <c r="M115" s="22">
        <v>0</v>
      </c>
      <c r="N115" s="22">
        <v>1764.96</v>
      </c>
      <c r="O115" s="22">
        <f t="shared" si="9"/>
        <v>62511.46</v>
      </c>
      <c r="P115" s="22">
        <v>62337.68</v>
      </c>
      <c r="Q115" s="22">
        <v>0</v>
      </c>
      <c r="R115" s="22">
        <v>173.78</v>
      </c>
      <c r="S115" s="22">
        <v>6603.25</v>
      </c>
      <c r="T115" s="22">
        <f t="shared" si="10"/>
        <v>3498123.03</v>
      </c>
      <c r="U115" s="22">
        <v>3423053.38</v>
      </c>
      <c r="V115" s="22">
        <v>0</v>
      </c>
      <c r="W115" s="22">
        <v>75069.649999999994</v>
      </c>
      <c r="X115" s="22">
        <f t="shared" si="11"/>
        <v>3185200.3600000003</v>
      </c>
      <c r="Y115" s="22">
        <v>3159938.41</v>
      </c>
      <c r="Z115" s="22">
        <v>0</v>
      </c>
      <c r="AA115" s="22">
        <v>25261.95</v>
      </c>
      <c r="AB115" s="22">
        <f t="shared" si="12"/>
        <v>312922.66999999946</v>
      </c>
      <c r="AC115" s="23">
        <v>1016254</v>
      </c>
      <c r="AD115" s="24">
        <f t="shared" si="13"/>
        <v>0.91054555048053887</v>
      </c>
      <c r="AE115" s="32" t="s">
        <v>300</v>
      </c>
      <c r="AF115" s="20" t="s">
        <v>301</v>
      </c>
      <c r="AG115" s="25"/>
      <c r="AH115" s="25"/>
      <c r="AI115" s="25">
        <f t="shared" si="14"/>
        <v>3185200.3600000003</v>
      </c>
      <c r="AJ115" s="26"/>
    </row>
    <row r="116" spans="1:36" s="27" customFormat="1" ht="17.25" customHeight="1" x14ac:dyDescent="0.25">
      <c r="A116" s="19">
        <v>108</v>
      </c>
      <c r="B116" s="20" t="s">
        <v>38</v>
      </c>
      <c r="C116" s="20" t="s">
        <v>166</v>
      </c>
      <c r="D116" s="20" t="s">
        <v>299</v>
      </c>
      <c r="E116" s="20" t="s">
        <v>302</v>
      </c>
      <c r="F116" s="21">
        <v>120</v>
      </c>
      <c r="G116" s="22">
        <v>7062.8</v>
      </c>
      <c r="H116" s="22">
        <v>6.5</v>
      </c>
      <c r="I116" s="22">
        <v>6.5</v>
      </c>
      <c r="J116" s="22">
        <v>0</v>
      </c>
      <c r="K116" s="22">
        <f t="shared" si="8"/>
        <v>46347.31</v>
      </c>
      <c r="L116" s="22">
        <v>45908.2</v>
      </c>
      <c r="M116" s="22">
        <v>0</v>
      </c>
      <c r="N116" s="22">
        <v>439.11</v>
      </c>
      <c r="O116" s="22">
        <f t="shared" si="9"/>
        <v>44172.08</v>
      </c>
      <c r="P116" s="22">
        <v>44155.9</v>
      </c>
      <c r="Q116" s="22">
        <v>0</v>
      </c>
      <c r="R116" s="22">
        <v>16.18</v>
      </c>
      <c r="S116" s="22">
        <v>2175.23</v>
      </c>
      <c r="T116" s="22">
        <f t="shared" si="10"/>
        <v>1599334.27</v>
      </c>
      <c r="U116" s="22">
        <v>1589130</v>
      </c>
      <c r="V116" s="22">
        <v>0</v>
      </c>
      <c r="W116" s="22">
        <v>10204.27</v>
      </c>
      <c r="X116" s="22">
        <f t="shared" si="11"/>
        <v>1530297.6099999999</v>
      </c>
      <c r="Y116" s="22">
        <v>1526815.38</v>
      </c>
      <c r="Z116" s="22">
        <v>0</v>
      </c>
      <c r="AA116" s="22">
        <v>3482.23</v>
      </c>
      <c r="AB116" s="22">
        <f t="shared" si="12"/>
        <v>69036.660000000149</v>
      </c>
      <c r="AC116" s="23">
        <v>8003</v>
      </c>
      <c r="AD116" s="24">
        <f t="shared" si="13"/>
        <v>0.95683412698960035</v>
      </c>
      <c r="AE116" s="20" t="s">
        <v>54</v>
      </c>
      <c r="AF116" s="20" t="s">
        <v>303</v>
      </c>
      <c r="AG116" s="25"/>
      <c r="AH116" s="25"/>
      <c r="AI116" s="25">
        <f t="shared" si="14"/>
        <v>1530297.6099999999</v>
      </c>
      <c r="AJ116" s="26"/>
    </row>
    <row r="117" spans="1:36" s="27" customFormat="1" ht="17.25" customHeight="1" x14ac:dyDescent="0.25">
      <c r="A117" s="19">
        <v>109</v>
      </c>
      <c r="B117" s="20" t="s">
        <v>38</v>
      </c>
      <c r="C117" s="20" t="s">
        <v>166</v>
      </c>
      <c r="D117" s="20" t="s">
        <v>108</v>
      </c>
      <c r="E117" s="20" t="s">
        <v>304</v>
      </c>
      <c r="F117" s="21">
        <v>279</v>
      </c>
      <c r="G117" s="22">
        <v>16683.5</v>
      </c>
      <c r="H117" s="22">
        <v>6.5</v>
      </c>
      <c r="I117" s="22">
        <v>6.5</v>
      </c>
      <c r="J117" s="22">
        <v>0</v>
      </c>
      <c r="K117" s="22">
        <f t="shared" si="8"/>
        <v>111112.57</v>
      </c>
      <c r="L117" s="22">
        <v>108442.75</v>
      </c>
      <c r="M117" s="22">
        <v>0</v>
      </c>
      <c r="N117" s="22">
        <v>2669.82</v>
      </c>
      <c r="O117" s="22">
        <f t="shared" si="9"/>
        <v>104222.87999999999</v>
      </c>
      <c r="P117" s="22">
        <v>103987.43</v>
      </c>
      <c r="Q117" s="22">
        <v>0</v>
      </c>
      <c r="R117" s="22">
        <v>235.45</v>
      </c>
      <c r="S117" s="22">
        <v>6889.69</v>
      </c>
      <c r="T117" s="22">
        <f t="shared" si="10"/>
        <v>5590406.9699999997</v>
      </c>
      <c r="U117" s="22">
        <v>5502767.5999999996</v>
      </c>
      <c r="V117" s="22">
        <v>0</v>
      </c>
      <c r="W117" s="22">
        <v>87639.37</v>
      </c>
      <c r="X117" s="22">
        <f t="shared" si="11"/>
        <v>5118861.54</v>
      </c>
      <c r="Y117" s="22">
        <v>5096339.3899999997</v>
      </c>
      <c r="Z117" s="22">
        <v>0</v>
      </c>
      <c r="AA117" s="22">
        <v>22522.15</v>
      </c>
      <c r="AB117" s="22">
        <f t="shared" si="12"/>
        <v>471545.4299999997</v>
      </c>
      <c r="AC117" s="23">
        <v>1114282</v>
      </c>
      <c r="AD117" s="24">
        <f t="shared" si="13"/>
        <v>0.91565096556825454</v>
      </c>
      <c r="AE117" s="20" t="s">
        <v>54</v>
      </c>
      <c r="AF117" s="20" t="s">
        <v>305</v>
      </c>
      <c r="AG117" s="25"/>
      <c r="AH117" s="25"/>
      <c r="AI117" s="25">
        <f t="shared" si="14"/>
        <v>5118861.54</v>
      </c>
      <c r="AJ117" s="26"/>
    </row>
    <row r="118" spans="1:36" s="27" customFormat="1" ht="17.25" customHeight="1" x14ac:dyDescent="0.25">
      <c r="A118" s="19">
        <v>110</v>
      </c>
      <c r="B118" s="20" t="s">
        <v>38</v>
      </c>
      <c r="C118" s="20" t="s">
        <v>166</v>
      </c>
      <c r="D118" s="20" t="s">
        <v>306</v>
      </c>
      <c r="E118" s="20" t="s">
        <v>307</v>
      </c>
      <c r="F118" s="21">
        <v>144</v>
      </c>
      <c r="G118" s="22">
        <v>7765.8</v>
      </c>
      <c r="H118" s="22">
        <v>6.5</v>
      </c>
      <c r="I118" s="22">
        <v>6.5</v>
      </c>
      <c r="J118" s="22">
        <v>0</v>
      </c>
      <c r="K118" s="22">
        <f t="shared" si="8"/>
        <v>51890.01</v>
      </c>
      <c r="L118" s="22">
        <v>50477.71</v>
      </c>
      <c r="M118" s="22">
        <v>0</v>
      </c>
      <c r="N118" s="22">
        <v>1412.3</v>
      </c>
      <c r="O118" s="22">
        <f t="shared" si="9"/>
        <v>41702.19</v>
      </c>
      <c r="P118" s="22">
        <v>41702.19</v>
      </c>
      <c r="Q118" s="22">
        <v>0</v>
      </c>
      <c r="R118" s="22">
        <v>0</v>
      </c>
      <c r="S118" s="22">
        <v>10187.82</v>
      </c>
      <c r="T118" s="22">
        <f t="shared" si="10"/>
        <v>2586386.6100000003</v>
      </c>
      <c r="U118" s="22">
        <v>2547287.2200000002</v>
      </c>
      <c r="V118" s="22">
        <v>0</v>
      </c>
      <c r="W118" s="22">
        <v>39099.39</v>
      </c>
      <c r="X118" s="22">
        <f t="shared" si="11"/>
        <v>2344275.13</v>
      </c>
      <c r="Y118" s="22">
        <v>2336465.4</v>
      </c>
      <c r="Z118" s="22">
        <v>0</v>
      </c>
      <c r="AA118" s="22">
        <v>7809.73</v>
      </c>
      <c r="AB118" s="22">
        <f t="shared" si="12"/>
        <v>242111.48000000045</v>
      </c>
      <c r="AC118" s="23">
        <v>1046125</v>
      </c>
      <c r="AD118" s="24">
        <f t="shared" si="13"/>
        <v>0.90639006594609595</v>
      </c>
      <c r="AE118" s="20" t="s">
        <v>308</v>
      </c>
      <c r="AF118" s="20" t="s">
        <v>309</v>
      </c>
      <c r="AG118" s="25"/>
      <c r="AH118" s="25"/>
      <c r="AI118" s="25">
        <f t="shared" si="14"/>
        <v>2344275.13</v>
      </c>
      <c r="AJ118" s="26"/>
    </row>
    <row r="119" spans="1:36" s="27" customFormat="1" ht="17.25" customHeight="1" x14ac:dyDescent="0.25">
      <c r="A119" s="19">
        <v>111</v>
      </c>
      <c r="B119" s="20" t="s">
        <v>38</v>
      </c>
      <c r="C119" s="20" t="s">
        <v>166</v>
      </c>
      <c r="D119" s="20" t="s">
        <v>306</v>
      </c>
      <c r="E119" s="20" t="s">
        <v>310</v>
      </c>
      <c r="F119" s="21">
        <v>126</v>
      </c>
      <c r="G119" s="22">
        <v>7939.7</v>
      </c>
      <c r="H119" s="22">
        <v>6.05</v>
      </c>
      <c r="I119" s="22">
        <v>6.05</v>
      </c>
      <c r="J119" s="22">
        <v>0</v>
      </c>
      <c r="K119" s="22">
        <f t="shared" si="8"/>
        <v>49312.75</v>
      </c>
      <c r="L119" s="22">
        <v>48035.519999999997</v>
      </c>
      <c r="M119" s="22">
        <v>0</v>
      </c>
      <c r="N119" s="22">
        <v>1277.23</v>
      </c>
      <c r="O119" s="22">
        <f t="shared" si="9"/>
        <v>47885.41</v>
      </c>
      <c r="P119" s="22">
        <v>46932.3</v>
      </c>
      <c r="Q119" s="22">
        <v>0</v>
      </c>
      <c r="R119" s="22">
        <v>953.11</v>
      </c>
      <c r="S119" s="22">
        <v>1427.34</v>
      </c>
      <c r="T119" s="22">
        <f t="shared" si="10"/>
        <v>2565933.33</v>
      </c>
      <c r="U119" s="22">
        <v>2518847.89</v>
      </c>
      <c r="V119" s="22">
        <v>0</v>
      </c>
      <c r="W119" s="22">
        <v>47085.440000000002</v>
      </c>
      <c r="X119" s="22">
        <f t="shared" si="11"/>
        <v>2353814.37</v>
      </c>
      <c r="Y119" s="22">
        <v>2340368.81</v>
      </c>
      <c r="Z119" s="22">
        <v>0</v>
      </c>
      <c r="AA119" s="22">
        <v>13445.56</v>
      </c>
      <c r="AB119" s="22">
        <f t="shared" si="12"/>
        <v>212118.95999999996</v>
      </c>
      <c r="AC119" s="23">
        <v>1102123</v>
      </c>
      <c r="AD119" s="24">
        <f t="shared" si="13"/>
        <v>0.91733262999471621</v>
      </c>
      <c r="AE119" s="20" t="s">
        <v>54</v>
      </c>
      <c r="AF119" s="20" t="s">
        <v>311</v>
      </c>
      <c r="AG119" s="25"/>
      <c r="AH119" s="25"/>
      <c r="AI119" s="25">
        <f t="shared" si="14"/>
        <v>2353814.37</v>
      </c>
      <c r="AJ119" s="26"/>
    </row>
    <row r="120" spans="1:36" s="27" customFormat="1" ht="17.25" customHeight="1" x14ac:dyDescent="0.25">
      <c r="A120" s="19">
        <v>112</v>
      </c>
      <c r="B120" s="20" t="s">
        <v>38</v>
      </c>
      <c r="C120" s="20" t="s">
        <v>166</v>
      </c>
      <c r="D120" s="20" t="s">
        <v>306</v>
      </c>
      <c r="E120" s="20" t="s">
        <v>312</v>
      </c>
      <c r="F120" s="21">
        <v>110</v>
      </c>
      <c r="G120" s="22">
        <v>6418.23</v>
      </c>
      <c r="H120" s="22">
        <v>6.5</v>
      </c>
      <c r="I120" s="22">
        <v>6.5</v>
      </c>
      <c r="J120" s="22">
        <v>0</v>
      </c>
      <c r="K120" s="22">
        <f t="shared" si="8"/>
        <v>44651.73</v>
      </c>
      <c r="L120" s="22">
        <v>41712</v>
      </c>
      <c r="M120" s="22">
        <v>0</v>
      </c>
      <c r="N120" s="22">
        <v>2939.73</v>
      </c>
      <c r="O120" s="22">
        <f t="shared" si="9"/>
        <v>35686.949999999997</v>
      </c>
      <c r="P120" s="22">
        <v>35658.089999999997</v>
      </c>
      <c r="Q120" s="22">
        <v>0</v>
      </c>
      <c r="R120" s="22">
        <v>28.86</v>
      </c>
      <c r="S120" s="22">
        <v>8964.7800000000007</v>
      </c>
      <c r="T120" s="22">
        <f t="shared" si="10"/>
        <v>2144848.77</v>
      </c>
      <c r="U120" s="22">
        <v>2114077.5</v>
      </c>
      <c r="V120" s="22">
        <v>0</v>
      </c>
      <c r="W120" s="22">
        <v>30771.27</v>
      </c>
      <c r="X120" s="22">
        <f t="shared" si="11"/>
        <v>1724695.05</v>
      </c>
      <c r="Y120" s="22">
        <v>1719597.33</v>
      </c>
      <c r="Z120" s="22">
        <v>0</v>
      </c>
      <c r="AA120" s="22">
        <v>5097.72</v>
      </c>
      <c r="AB120" s="22">
        <f t="shared" si="12"/>
        <v>420153.72</v>
      </c>
      <c r="AC120" s="23">
        <v>1115222</v>
      </c>
      <c r="AD120" s="24">
        <f t="shared" si="13"/>
        <v>0.80411032895340218</v>
      </c>
      <c r="AE120" s="20" t="s">
        <v>54</v>
      </c>
      <c r="AF120" s="20" t="s">
        <v>313</v>
      </c>
      <c r="AG120" s="25"/>
      <c r="AH120" s="25"/>
      <c r="AI120" s="25">
        <f t="shared" si="14"/>
        <v>1724695.05</v>
      </c>
      <c r="AJ120" s="26"/>
    </row>
    <row r="121" spans="1:36" s="27" customFormat="1" ht="17.25" customHeight="1" x14ac:dyDescent="0.25">
      <c r="A121" s="19">
        <v>113</v>
      </c>
      <c r="B121" s="20" t="s">
        <v>38</v>
      </c>
      <c r="C121" s="20" t="s">
        <v>166</v>
      </c>
      <c r="D121" s="20" t="s">
        <v>314</v>
      </c>
      <c r="E121" s="20" t="s">
        <v>315</v>
      </c>
      <c r="F121" s="21">
        <v>134</v>
      </c>
      <c r="G121" s="22">
        <v>6787.08</v>
      </c>
      <c r="H121" s="22">
        <v>6.05</v>
      </c>
      <c r="I121" s="22">
        <v>6.05</v>
      </c>
      <c r="J121" s="22">
        <v>0</v>
      </c>
      <c r="K121" s="22">
        <f t="shared" si="8"/>
        <v>41731.74</v>
      </c>
      <c r="L121" s="22">
        <v>41060.400000000001</v>
      </c>
      <c r="M121" s="22">
        <v>0</v>
      </c>
      <c r="N121" s="22">
        <v>671.34</v>
      </c>
      <c r="O121" s="22">
        <f t="shared" si="9"/>
        <v>39379.280000000006</v>
      </c>
      <c r="P121" s="22">
        <v>39374.620000000003</v>
      </c>
      <c r="Q121" s="22">
        <v>0</v>
      </c>
      <c r="R121" s="22">
        <v>4.66</v>
      </c>
      <c r="S121" s="22">
        <v>2352.46</v>
      </c>
      <c r="T121" s="22">
        <f t="shared" si="10"/>
        <v>2177741.56</v>
      </c>
      <c r="U121" s="22">
        <v>2154102.36</v>
      </c>
      <c r="V121" s="22">
        <v>0</v>
      </c>
      <c r="W121" s="22">
        <v>23639.200000000001</v>
      </c>
      <c r="X121" s="22">
        <f t="shared" si="11"/>
        <v>2047566.42</v>
      </c>
      <c r="Y121" s="22">
        <v>2038159.18</v>
      </c>
      <c r="Z121" s="22">
        <v>0</v>
      </c>
      <c r="AA121" s="22">
        <v>9407.24</v>
      </c>
      <c r="AB121" s="22">
        <f t="shared" si="12"/>
        <v>130175.14000000013</v>
      </c>
      <c r="AC121" s="23">
        <v>1053259</v>
      </c>
      <c r="AD121" s="24">
        <f t="shared" si="13"/>
        <v>0.94022470692068705</v>
      </c>
      <c r="AE121" s="20" t="s">
        <v>54</v>
      </c>
      <c r="AF121" s="20" t="s">
        <v>316</v>
      </c>
      <c r="AG121" s="25">
        <v>1427375.88</v>
      </c>
      <c r="AH121" s="25"/>
      <c r="AI121" s="25">
        <f t="shared" si="14"/>
        <v>620190.54</v>
      </c>
      <c r="AJ121" s="26"/>
    </row>
    <row r="122" spans="1:36" s="27" customFormat="1" ht="17.25" customHeight="1" x14ac:dyDescent="0.25">
      <c r="A122" s="19">
        <v>114</v>
      </c>
      <c r="B122" s="20" t="s">
        <v>38</v>
      </c>
      <c r="C122" s="20" t="s">
        <v>166</v>
      </c>
      <c r="D122" s="20" t="s">
        <v>317</v>
      </c>
      <c r="E122" s="20" t="s">
        <v>195</v>
      </c>
      <c r="F122" s="21">
        <v>69</v>
      </c>
      <c r="G122" s="22">
        <v>3219</v>
      </c>
      <c r="H122" s="22">
        <v>6.05</v>
      </c>
      <c r="I122" s="22">
        <v>6.05</v>
      </c>
      <c r="J122" s="22">
        <v>0</v>
      </c>
      <c r="K122" s="22">
        <f t="shared" si="8"/>
        <v>19663.2</v>
      </c>
      <c r="L122" s="22">
        <v>19476.310000000001</v>
      </c>
      <c r="M122" s="22">
        <v>0</v>
      </c>
      <c r="N122" s="22">
        <v>186.89</v>
      </c>
      <c r="O122" s="22">
        <f t="shared" si="9"/>
        <v>18178.849999999999</v>
      </c>
      <c r="P122" s="22">
        <v>18176.689999999999</v>
      </c>
      <c r="Q122" s="22">
        <v>0</v>
      </c>
      <c r="R122" s="22">
        <v>2.16</v>
      </c>
      <c r="S122" s="22">
        <v>1484.35</v>
      </c>
      <c r="T122" s="22">
        <f t="shared" si="10"/>
        <v>1030725.71</v>
      </c>
      <c r="U122" s="22">
        <v>1021089.98</v>
      </c>
      <c r="V122" s="22">
        <v>0</v>
      </c>
      <c r="W122" s="22">
        <v>9635.73</v>
      </c>
      <c r="X122" s="22">
        <f t="shared" si="11"/>
        <v>994428.59</v>
      </c>
      <c r="Y122" s="22">
        <v>992670.36</v>
      </c>
      <c r="Z122" s="22">
        <v>0</v>
      </c>
      <c r="AA122" s="22">
        <v>1758.23</v>
      </c>
      <c r="AB122" s="22">
        <f t="shared" si="12"/>
        <v>36297.119999999995</v>
      </c>
      <c r="AC122" s="23">
        <v>1053550</v>
      </c>
      <c r="AD122" s="24">
        <f t="shared" si="13"/>
        <v>0.96478488927961248</v>
      </c>
      <c r="AE122" s="20" t="s">
        <v>318</v>
      </c>
      <c r="AF122" s="20" t="s">
        <v>319</v>
      </c>
      <c r="AG122" s="25">
        <v>819138.76</v>
      </c>
      <c r="AH122" s="25"/>
      <c r="AI122" s="25">
        <f t="shared" si="14"/>
        <v>175289.82999999996</v>
      </c>
      <c r="AJ122" s="26"/>
    </row>
    <row r="123" spans="1:36" s="27" customFormat="1" ht="17.25" customHeight="1" x14ac:dyDescent="0.25">
      <c r="A123" s="19">
        <v>115</v>
      </c>
      <c r="B123" s="20" t="s">
        <v>38</v>
      </c>
      <c r="C123" s="20" t="s">
        <v>166</v>
      </c>
      <c r="D123" s="20" t="s">
        <v>320</v>
      </c>
      <c r="E123" s="20" t="s">
        <v>321</v>
      </c>
      <c r="F123" s="21">
        <v>429</v>
      </c>
      <c r="G123" s="22">
        <v>20204.900000000001</v>
      </c>
      <c r="H123" s="22">
        <v>6.5</v>
      </c>
      <c r="I123" s="22">
        <v>6.5</v>
      </c>
      <c r="J123" s="22">
        <v>0</v>
      </c>
      <c r="K123" s="22">
        <f t="shared" si="8"/>
        <v>133733.71</v>
      </c>
      <c r="L123" s="22">
        <v>131331.85</v>
      </c>
      <c r="M123" s="22">
        <v>0</v>
      </c>
      <c r="N123" s="22">
        <v>2401.86</v>
      </c>
      <c r="O123" s="22">
        <f t="shared" si="9"/>
        <v>119181.32999999999</v>
      </c>
      <c r="P123" s="22">
        <v>119127.54</v>
      </c>
      <c r="Q123" s="22">
        <v>0</v>
      </c>
      <c r="R123" s="22">
        <v>53.79</v>
      </c>
      <c r="S123" s="22">
        <v>14552.38</v>
      </c>
      <c r="T123" s="22">
        <f t="shared" si="10"/>
        <v>6743219.2800000003</v>
      </c>
      <c r="U123" s="22">
        <v>6657278.4500000002</v>
      </c>
      <c r="V123" s="22">
        <v>0</v>
      </c>
      <c r="W123" s="22">
        <v>85940.83</v>
      </c>
      <c r="X123" s="22">
        <f t="shared" si="11"/>
        <v>6327591.3300000001</v>
      </c>
      <c r="Y123" s="22">
        <v>6298814.0499999998</v>
      </c>
      <c r="Z123" s="22">
        <v>0</v>
      </c>
      <c r="AA123" s="22">
        <v>28777.279999999999</v>
      </c>
      <c r="AB123" s="22">
        <f t="shared" si="12"/>
        <v>415627.95000000019</v>
      </c>
      <c r="AC123" s="23">
        <v>1113442</v>
      </c>
      <c r="AD123" s="24">
        <f t="shared" si="13"/>
        <v>0.93836357194660291</v>
      </c>
      <c r="AE123" s="20" t="s">
        <v>54</v>
      </c>
      <c r="AF123" s="20" t="s">
        <v>322</v>
      </c>
      <c r="AG123" s="25"/>
      <c r="AH123" s="25"/>
      <c r="AI123" s="25">
        <f t="shared" si="14"/>
        <v>6327591.3300000001</v>
      </c>
      <c r="AJ123" s="26"/>
    </row>
    <row r="124" spans="1:36" s="27" customFormat="1" ht="17.25" customHeight="1" x14ac:dyDescent="0.25">
      <c r="A124" s="19">
        <v>116</v>
      </c>
      <c r="B124" s="20" t="s">
        <v>38</v>
      </c>
      <c r="C124" s="20" t="s">
        <v>166</v>
      </c>
      <c r="D124" s="20" t="s">
        <v>323</v>
      </c>
      <c r="E124" s="20" t="s">
        <v>118</v>
      </c>
      <c r="F124" s="21">
        <v>180</v>
      </c>
      <c r="G124" s="22">
        <v>9394.75</v>
      </c>
      <c r="H124" s="22">
        <v>6.5</v>
      </c>
      <c r="I124" s="22">
        <v>6.5</v>
      </c>
      <c r="J124" s="22">
        <v>0</v>
      </c>
      <c r="K124" s="22">
        <f t="shared" si="8"/>
        <v>63369.939999999995</v>
      </c>
      <c r="L124" s="22">
        <v>61098.38</v>
      </c>
      <c r="M124" s="22">
        <v>0</v>
      </c>
      <c r="N124" s="22">
        <v>2271.56</v>
      </c>
      <c r="O124" s="22">
        <f t="shared" si="9"/>
        <v>77493.600000000006</v>
      </c>
      <c r="P124" s="22">
        <v>76833.91</v>
      </c>
      <c r="Q124" s="22">
        <v>0</v>
      </c>
      <c r="R124" s="22">
        <v>659.69</v>
      </c>
      <c r="S124" s="22">
        <v>-14123.66</v>
      </c>
      <c r="T124" s="22">
        <f t="shared" si="10"/>
        <v>3169770.77</v>
      </c>
      <c r="U124" s="22">
        <v>3097322.65</v>
      </c>
      <c r="V124" s="22">
        <v>0</v>
      </c>
      <c r="W124" s="22">
        <v>72448.12</v>
      </c>
      <c r="X124" s="22">
        <f t="shared" si="11"/>
        <v>2713359.3899999997</v>
      </c>
      <c r="Y124" s="22">
        <v>2706706.3</v>
      </c>
      <c r="Z124" s="22">
        <v>0</v>
      </c>
      <c r="AA124" s="22">
        <v>6653.09</v>
      </c>
      <c r="AB124" s="22">
        <f t="shared" si="12"/>
        <v>456411.38000000035</v>
      </c>
      <c r="AC124" s="23">
        <v>1045909</v>
      </c>
      <c r="AD124" s="24">
        <f t="shared" si="13"/>
        <v>0.85601123452848282</v>
      </c>
      <c r="AE124" s="20" t="s">
        <v>324</v>
      </c>
      <c r="AF124" s="20" t="s">
        <v>325</v>
      </c>
      <c r="AG124" s="25"/>
      <c r="AH124" s="25"/>
      <c r="AI124" s="25">
        <f t="shared" si="14"/>
        <v>2713359.3899999997</v>
      </c>
      <c r="AJ124" s="26"/>
    </row>
    <row r="125" spans="1:36" s="27" customFormat="1" ht="17.25" customHeight="1" x14ac:dyDescent="0.25">
      <c r="A125" s="19">
        <v>117</v>
      </c>
      <c r="B125" s="20" t="s">
        <v>38</v>
      </c>
      <c r="C125" s="20" t="s">
        <v>166</v>
      </c>
      <c r="D125" s="20" t="s">
        <v>326</v>
      </c>
      <c r="E125" s="20" t="s">
        <v>56</v>
      </c>
      <c r="F125" s="21">
        <v>52</v>
      </c>
      <c r="G125" s="22">
        <v>3142.6</v>
      </c>
      <c r="H125" s="22">
        <v>6.5</v>
      </c>
      <c r="I125" s="22">
        <v>6.5</v>
      </c>
      <c r="J125" s="22">
        <v>0</v>
      </c>
      <c r="K125" s="22">
        <f t="shared" si="8"/>
        <v>20529.79</v>
      </c>
      <c r="L125" s="22">
        <v>20426.900000000001</v>
      </c>
      <c r="M125" s="22">
        <v>0</v>
      </c>
      <c r="N125" s="22">
        <v>102.89</v>
      </c>
      <c r="O125" s="22">
        <f t="shared" si="9"/>
        <v>15627.61</v>
      </c>
      <c r="P125" s="22">
        <v>15627.51</v>
      </c>
      <c r="Q125" s="22">
        <v>0</v>
      </c>
      <c r="R125" s="22">
        <v>0.1</v>
      </c>
      <c r="S125" s="22">
        <v>4902.18</v>
      </c>
      <c r="T125" s="22">
        <f t="shared" si="10"/>
        <v>1039155</v>
      </c>
      <c r="U125" s="22">
        <v>1036811.2</v>
      </c>
      <c r="V125" s="22">
        <v>0</v>
      </c>
      <c r="W125" s="22">
        <v>2343.8000000000002</v>
      </c>
      <c r="X125" s="22">
        <f t="shared" si="11"/>
        <v>1016207.35</v>
      </c>
      <c r="Y125" s="22">
        <v>1014700.28</v>
      </c>
      <c r="Z125" s="22">
        <v>0</v>
      </c>
      <c r="AA125" s="22">
        <v>1507.07</v>
      </c>
      <c r="AB125" s="22">
        <f t="shared" si="12"/>
        <v>22947.650000000023</v>
      </c>
      <c r="AC125" s="23">
        <v>1111004</v>
      </c>
      <c r="AD125" s="24">
        <f t="shared" si="13"/>
        <v>0.97791700949329019</v>
      </c>
      <c r="AE125" s="32" t="s">
        <v>300</v>
      </c>
      <c r="AF125" s="20" t="s">
        <v>327</v>
      </c>
      <c r="AG125" s="25">
        <v>410982.2</v>
      </c>
      <c r="AH125" s="25"/>
      <c r="AI125" s="25">
        <f t="shared" si="14"/>
        <v>605225.14999999991</v>
      </c>
      <c r="AJ125" s="26"/>
    </row>
    <row r="126" spans="1:36" s="27" customFormat="1" ht="17.25" customHeight="1" x14ac:dyDescent="0.25">
      <c r="A126" s="19">
        <v>118</v>
      </c>
      <c r="B126" s="20" t="s">
        <v>38</v>
      </c>
      <c r="C126" s="20" t="s">
        <v>166</v>
      </c>
      <c r="D126" s="20" t="s">
        <v>328</v>
      </c>
      <c r="E126" s="20" t="s">
        <v>329</v>
      </c>
      <c r="F126" s="21">
        <v>121</v>
      </c>
      <c r="G126" s="22">
        <v>5789.1</v>
      </c>
      <c r="H126" s="22">
        <v>6.05</v>
      </c>
      <c r="I126" s="22">
        <v>6.05</v>
      </c>
      <c r="J126" s="22">
        <v>0</v>
      </c>
      <c r="K126" s="22">
        <f t="shared" si="8"/>
        <v>35835.839999999997</v>
      </c>
      <c r="L126" s="22">
        <v>35024.35</v>
      </c>
      <c r="M126" s="22">
        <v>0</v>
      </c>
      <c r="N126" s="22">
        <v>811.49</v>
      </c>
      <c r="O126" s="22">
        <f t="shared" si="9"/>
        <v>32798.35</v>
      </c>
      <c r="P126" s="22">
        <v>32736.23</v>
      </c>
      <c r="Q126" s="22">
        <v>0</v>
      </c>
      <c r="R126" s="22">
        <v>62.12</v>
      </c>
      <c r="S126" s="22">
        <v>3037.49</v>
      </c>
      <c r="T126" s="22">
        <f t="shared" si="10"/>
        <v>1867094.6400000001</v>
      </c>
      <c r="U126" s="22">
        <v>1837700.3</v>
      </c>
      <c r="V126" s="22">
        <v>0</v>
      </c>
      <c r="W126" s="22">
        <v>29394.34</v>
      </c>
      <c r="X126" s="22">
        <f t="shared" si="11"/>
        <v>1704068.71</v>
      </c>
      <c r="Y126" s="22">
        <v>1698589.71</v>
      </c>
      <c r="Z126" s="22">
        <v>0</v>
      </c>
      <c r="AA126" s="22">
        <v>5479</v>
      </c>
      <c r="AB126" s="22">
        <f t="shared" si="12"/>
        <v>163025.93000000017</v>
      </c>
      <c r="AC126" s="23">
        <v>1052877</v>
      </c>
      <c r="AD126" s="24">
        <f t="shared" si="13"/>
        <v>0.91268469926087936</v>
      </c>
      <c r="AE126" s="20" t="s">
        <v>54</v>
      </c>
      <c r="AF126" s="20" t="s">
        <v>330</v>
      </c>
      <c r="AG126" s="25">
        <v>979618</v>
      </c>
      <c r="AH126" s="25"/>
      <c r="AI126" s="25">
        <f t="shared" si="14"/>
        <v>724450.71</v>
      </c>
      <c r="AJ126" s="26"/>
    </row>
    <row r="127" spans="1:36" s="27" customFormat="1" ht="17.25" customHeight="1" x14ac:dyDescent="0.25">
      <c r="A127" s="19">
        <v>119</v>
      </c>
      <c r="B127" s="20" t="s">
        <v>38</v>
      </c>
      <c r="C127" s="20" t="s">
        <v>166</v>
      </c>
      <c r="D127" s="20" t="s">
        <v>328</v>
      </c>
      <c r="E127" s="20" t="s">
        <v>331</v>
      </c>
      <c r="F127" s="21">
        <v>122</v>
      </c>
      <c r="G127" s="22">
        <v>5931.6</v>
      </c>
      <c r="H127" s="22">
        <v>6.05</v>
      </c>
      <c r="I127" s="22">
        <v>6.05</v>
      </c>
      <c r="J127" s="22">
        <v>0</v>
      </c>
      <c r="K127" s="22">
        <f t="shared" si="8"/>
        <v>37142.22</v>
      </c>
      <c r="L127" s="22">
        <v>35886.54</v>
      </c>
      <c r="M127" s="22">
        <v>0</v>
      </c>
      <c r="N127" s="22">
        <v>1255.68</v>
      </c>
      <c r="O127" s="22">
        <f t="shared" si="9"/>
        <v>30793.050000000003</v>
      </c>
      <c r="P127" s="22">
        <v>30777.24</v>
      </c>
      <c r="Q127" s="22">
        <v>0</v>
      </c>
      <c r="R127" s="22">
        <v>15.81</v>
      </c>
      <c r="S127" s="22">
        <v>6349.17</v>
      </c>
      <c r="T127" s="22">
        <f t="shared" si="10"/>
        <v>1904365.47</v>
      </c>
      <c r="U127" s="22">
        <v>1879689</v>
      </c>
      <c r="V127" s="22">
        <v>0</v>
      </c>
      <c r="W127" s="22">
        <v>24676.47</v>
      </c>
      <c r="X127" s="22">
        <f t="shared" si="11"/>
        <v>1712537.3</v>
      </c>
      <c r="Y127" s="22">
        <v>1704459.27</v>
      </c>
      <c r="Z127" s="22">
        <v>0</v>
      </c>
      <c r="AA127" s="22">
        <v>8078.03</v>
      </c>
      <c r="AB127" s="22">
        <f t="shared" si="12"/>
        <v>191828.16999999993</v>
      </c>
      <c r="AC127" s="23">
        <v>1052878</v>
      </c>
      <c r="AD127" s="24">
        <f t="shared" si="13"/>
        <v>0.89926924583441437</v>
      </c>
      <c r="AE127" s="20" t="s">
        <v>54</v>
      </c>
      <c r="AF127" s="20" t="s">
        <v>332</v>
      </c>
      <c r="AG127" s="25"/>
      <c r="AH127" s="25"/>
      <c r="AI127" s="25">
        <f t="shared" si="14"/>
        <v>1712537.3</v>
      </c>
      <c r="AJ127" s="26"/>
    </row>
    <row r="128" spans="1:36" s="27" customFormat="1" ht="17.25" customHeight="1" x14ac:dyDescent="0.25">
      <c r="A128" s="19">
        <v>120</v>
      </c>
      <c r="B128" s="20" t="s">
        <v>38</v>
      </c>
      <c r="C128" s="20" t="s">
        <v>166</v>
      </c>
      <c r="D128" s="20" t="s">
        <v>333</v>
      </c>
      <c r="E128" s="20" t="s">
        <v>195</v>
      </c>
      <c r="F128" s="21">
        <v>312</v>
      </c>
      <c r="G128" s="22">
        <v>16871.740000000002</v>
      </c>
      <c r="H128" s="22">
        <v>6.5</v>
      </c>
      <c r="I128" s="22">
        <v>6.5</v>
      </c>
      <c r="J128" s="22">
        <v>0</v>
      </c>
      <c r="K128" s="22">
        <f t="shared" si="8"/>
        <v>112001.20000000001</v>
      </c>
      <c r="L128" s="22">
        <v>109834.35</v>
      </c>
      <c r="M128" s="22">
        <v>0</v>
      </c>
      <c r="N128" s="22">
        <v>2166.85</v>
      </c>
      <c r="O128" s="22">
        <f t="shared" si="9"/>
        <v>107482.31000000001</v>
      </c>
      <c r="P128" s="22">
        <v>107463.24</v>
      </c>
      <c r="Q128" s="22">
        <v>0</v>
      </c>
      <c r="R128" s="22">
        <v>19.07</v>
      </c>
      <c r="S128" s="22">
        <v>4518.8900000000003</v>
      </c>
      <c r="T128" s="22">
        <f t="shared" si="10"/>
        <v>5640271.5099999998</v>
      </c>
      <c r="U128" s="22">
        <v>5564240.9900000002</v>
      </c>
      <c r="V128" s="22">
        <v>0</v>
      </c>
      <c r="W128" s="22">
        <v>76030.52</v>
      </c>
      <c r="X128" s="22">
        <f t="shared" si="11"/>
        <v>5233260.22</v>
      </c>
      <c r="Y128" s="22">
        <v>5218004.47</v>
      </c>
      <c r="Z128" s="22">
        <v>0</v>
      </c>
      <c r="AA128" s="22">
        <v>15255.75</v>
      </c>
      <c r="AB128" s="22">
        <f t="shared" si="12"/>
        <v>407011.29000000004</v>
      </c>
      <c r="AC128" s="23">
        <v>1053190</v>
      </c>
      <c r="AD128" s="24">
        <f t="shared" si="13"/>
        <v>0.92783835152644978</v>
      </c>
      <c r="AE128" s="20" t="s">
        <v>54</v>
      </c>
      <c r="AF128" s="20" t="s">
        <v>334</v>
      </c>
      <c r="AG128" s="25"/>
      <c r="AH128" s="25"/>
      <c r="AI128" s="25">
        <f t="shared" si="14"/>
        <v>5233260.22</v>
      </c>
      <c r="AJ128" s="26"/>
    </row>
    <row r="129" spans="1:36" s="27" customFormat="1" ht="17.25" customHeight="1" x14ac:dyDescent="0.25">
      <c r="A129" s="19">
        <v>121</v>
      </c>
      <c r="B129" s="20" t="s">
        <v>38</v>
      </c>
      <c r="C129" s="20" t="s">
        <v>166</v>
      </c>
      <c r="D129" s="20" t="s">
        <v>333</v>
      </c>
      <c r="E129" s="20" t="s">
        <v>53</v>
      </c>
      <c r="F129" s="21">
        <v>59</v>
      </c>
      <c r="G129" s="22">
        <v>2824.6</v>
      </c>
      <c r="H129" s="22">
        <v>6.05</v>
      </c>
      <c r="I129" s="22">
        <v>6.05</v>
      </c>
      <c r="J129" s="22">
        <v>0</v>
      </c>
      <c r="K129" s="22">
        <f t="shared" si="8"/>
        <v>17362.84</v>
      </c>
      <c r="L129" s="22">
        <v>17095.03</v>
      </c>
      <c r="M129" s="22">
        <v>0</v>
      </c>
      <c r="N129" s="22">
        <v>267.81</v>
      </c>
      <c r="O129" s="22">
        <f t="shared" si="9"/>
        <v>15658.289999999999</v>
      </c>
      <c r="P129" s="22">
        <v>15655.97</v>
      </c>
      <c r="Q129" s="22">
        <v>0</v>
      </c>
      <c r="R129" s="22">
        <v>2.3199999999999998</v>
      </c>
      <c r="S129" s="22">
        <v>1704.55</v>
      </c>
      <c r="T129" s="22">
        <f t="shared" si="10"/>
        <v>906924.13</v>
      </c>
      <c r="U129" s="22">
        <v>895920.06</v>
      </c>
      <c r="V129" s="22">
        <v>0</v>
      </c>
      <c r="W129" s="22">
        <v>11004.07</v>
      </c>
      <c r="X129" s="22">
        <f t="shared" si="11"/>
        <v>859641.88</v>
      </c>
      <c r="Y129" s="22">
        <v>856393.03</v>
      </c>
      <c r="Z129" s="22">
        <v>0</v>
      </c>
      <c r="AA129" s="22">
        <v>3248.85</v>
      </c>
      <c r="AB129" s="22">
        <f t="shared" si="12"/>
        <v>47282.25</v>
      </c>
      <c r="AC129" s="23">
        <v>1053192</v>
      </c>
      <c r="AD129" s="24">
        <f t="shared" si="13"/>
        <v>0.94786526409877303</v>
      </c>
      <c r="AE129" s="20" t="s">
        <v>54</v>
      </c>
      <c r="AF129" s="20" t="s">
        <v>335</v>
      </c>
      <c r="AG129" s="25"/>
      <c r="AH129" s="25"/>
      <c r="AI129" s="25">
        <f t="shared" si="14"/>
        <v>859641.88</v>
      </c>
      <c r="AJ129" s="26"/>
    </row>
    <row r="130" spans="1:36" s="27" customFormat="1" ht="17.25" customHeight="1" x14ac:dyDescent="0.25">
      <c r="A130" s="19">
        <v>122</v>
      </c>
      <c r="B130" s="20" t="s">
        <v>38</v>
      </c>
      <c r="C130" s="20" t="s">
        <v>166</v>
      </c>
      <c r="D130" s="20" t="s">
        <v>333</v>
      </c>
      <c r="E130" s="20" t="s">
        <v>132</v>
      </c>
      <c r="F130" s="21">
        <v>160</v>
      </c>
      <c r="G130" s="22">
        <v>8709.6</v>
      </c>
      <c r="H130" s="22">
        <v>6.5</v>
      </c>
      <c r="I130" s="22">
        <v>6.5</v>
      </c>
      <c r="J130" s="22">
        <v>0</v>
      </c>
      <c r="K130" s="22">
        <f t="shared" si="8"/>
        <v>57644.3</v>
      </c>
      <c r="L130" s="22">
        <v>56625.4</v>
      </c>
      <c r="M130" s="22">
        <v>0</v>
      </c>
      <c r="N130" s="22">
        <v>1018.9</v>
      </c>
      <c r="O130" s="22">
        <f t="shared" si="9"/>
        <v>55743.16</v>
      </c>
      <c r="P130" s="22">
        <v>55615.25</v>
      </c>
      <c r="Q130" s="22">
        <v>0</v>
      </c>
      <c r="R130" s="22">
        <v>127.91</v>
      </c>
      <c r="S130" s="22">
        <v>1901.14</v>
      </c>
      <c r="T130" s="22">
        <f t="shared" si="10"/>
        <v>2899664.65</v>
      </c>
      <c r="U130" s="22">
        <v>2868782.86</v>
      </c>
      <c r="V130" s="22">
        <v>0</v>
      </c>
      <c r="W130" s="22">
        <v>30881.79</v>
      </c>
      <c r="X130" s="22">
        <f t="shared" si="11"/>
        <v>2742692.39</v>
      </c>
      <c r="Y130" s="22">
        <v>2736479.44</v>
      </c>
      <c r="Z130" s="22">
        <v>0</v>
      </c>
      <c r="AA130" s="22">
        <v>6212.95</v>
      </c>
      <c r="AB130" s="22">
        <f t="shared" si="12"/>
        <v>156972.25999999978</v>
      </c>
      <c r="AC130" s="23">
        <v>1053186</v>
      </c>
      <c r="AD130" s="24">
        <f t="shared" si="13"/>
        <v>0.94586537446666474</v>
      </c>
      <c r="AE130" s="20" t="s">
        <v>54</v>
      </c>
      <c r="AF130" s="20" t="s">
        <v>336</v>
      </c>
      <c r="AG130" s="25"/>
      <c r="AH130" s="25"/>
      <c r="AI130" s="25">
        <f t="shared" si="14"/>
        <v>2742692.39</v>
      </c>
      <c r="AJ130" s="26"/>
    </row>
    <row r="131" spans="1:36" s="27" customFormat="1" ht="17.25" customHeight="1" x14ac:dyDescent="0.25">
      <c r="A131" s="19">
        <v>123</v>
      </c>
      <c r="B131" s="20" t="s">
        <v>38</v>
      </c>
      <c r="C131" s="20" t="s">
        <v>166</v>
      </c>
      <c r="D131" s="20" t="s">
        <v>333</v>
      </c>
      <c r="E131" s="20" t="s">
        <v>307</v>
      </c>
      <c r="F131" s="21">
        <v>200</v>
      </c>
      <c r="G131" s="22">
        <v>10982.2</v>
      </c>
      <c r="H131" s="22">
        <v>6.5</v>
      </c>
      <c r="I131" s="22">
        <v>6.5</v>
      </c>
      <c r="J131" s="22">
        <v>0</v>
      </c>
      <c r="K131" s="22">
        <f t="shared" si="8"/>
        <v>72315.88</v>
      </c>
      <c r="L131" s="22">
        <v>71396</v>
      </c>
      <c r="M131" s="22">
        <v>0</v>
      </c>
      <c r="N131" s="22">
        <v>919.88</v>
      </c>
      <c r="O131" s="22">
        <f t="shared" si="9"/>
        <v>67339.039999999994</v>
      </c>
      <c r="P131" s="22">
        <v>67337.98</v>
      </c>
      <c r="Q131" s="22">
        <v>0</v>
      </c>
      <c r="R131" s="22">
        <v>1.06</v>
      </c>
      <c r="S131" s="22">
        <v>4976.84</v>
      </c>
      <c r="T131" s="22">
        <f t="shared" si="10"/>
        <v>3658916.54</v>
      </c>
      <c r="U131" s="22">
        <v>3619261.69</v>
      </c>
      <c r="V131" s="22">
        <v>0</v>
      </c>
      <c r="W131" s="22">
        <v>39654.85</v>
      </c>
      <c r="X131" s="22">
        <f t="shared" si="11"/>
        <v>3493856.36</v>
      </c>
      <c r="Y131" s="22">
        <v>3481294.05</v>
      </c>
      <c r="Z131" s="22">
        <v>0</v>
      </c>
      <c r="AA131" s="22">
        <v>12562.31</v>
      </c>
      <c r="AB131" s="22">
        <f t="shared" si="12"/>
        <v>165060.18000000017</v>
      </c>
      <c r="AC131" s="23">
        <v>1053187</v>
      </c>
      <c r="AD131" s="24">
        <f t="shared" si="13"/>
        <v>0.95488823584918392</v>
      </c>
      <c r="AE131" s="20" t="s">
        <v>54</v>
      </c>
      <c r="AF131" s="20" t="s">
        <v>337</v>
      </c>
      <c r="AG131" s="25">
        <v>2030000</v>
      </c>
      <c r="AH131" s="25"/>
      <c r="AI131" s="25">
        <f t="shared" si="14"/>
        <v>1463856.3599999999</v>
      </c>
      <c r="AJ131" s="26"/>
    </row>
    <row r="132" spans="1:36" s="27" customFormat="1" ht="17.25" customHeight="1" x14ac:dyDescent="0.25">
      <c r="A132" s="19">
        <v>124</v>
      </c>
      <c r="B132" s="20" t="s">
        <v>38</v>
      </c>
      <c r="C132" s="20" t="s">
        <v>166</v>
      </c>
      <c r="D132" s="20" t="s">
        <v>333</v>
      </c>
      <c r="E132" s="20" t="s">
        <v>90</v>
      </c>
      <c r="F132" s="21">
        <v>200</v>
      </c>
      <c r="G132" s="22">
        <v>10817.9</v>
      </c>
      <c r="H132" s="22">
        <v>6.5</v>
      </c>
      <c r="I132" s="22">
        <v>6.5</v>
      </c>
      <c r="J132" s="22">
        <v>0</v>
      </c>
      <c r="K132" s="22">
        <f t="shared" si="8"/>
        <v>71139.099999999991</v>
      </c>
      <c r="L132" s="22">
        <v>70307.899999999994</v>
      </c>
      <c r="M132" s="22">
        <v>0</v>
      </c>
      <c r="N132" s="22">
        <v>831.2</v>
      </c>
      <c r="O132" s="22">
        <f t="shared" si="9"/>
        <v>68197.600000000006</v>
      </c>
      <c r="P132" s="22">
        <v>68197.600000000006</v>
      </c>
      <c r="Q132" s="22">
        <v>0</v>
      </c>
      <c r="R132" s="22">
        <v>0</v>
      </c>
      <c r="S132" s="22">
        <v>2941.5</v>
      </c>
      <c r="T132" s="22">
        <f t="shared" si="10"/>
        <v>3602429.48</v>
      </c>
      <c r="U132" s="22">
        <v>3565869.13</v>
      </c>
      <c r="V132" s="22">
        <v>0</v>
      </c>
      <c r="W132" s="22">
        <v>36560.35</v>
      </c>
      <c r="X132" s="22">
        <f t="shared" si="11"/>
        <v>3468204.8400000003</v>
      </c>
      <c r="Y132" s="22">
        <v>3454090.14</v>
      </c>
      <c r="Z132" s="22">
        <v>0</v>
      </c>
      <c r="AA132" s="22">
        <v>14114.7</v>
      </c>
      <c r="AB132" s="22">
        <f t="shared" si="12"/>
        <v>134224.63999999966</v>
      </c>
      <c r="AC132" s="23">
        <v>1053188</v>
      </c>
      <c r="AD132" s="24">
        <f t="shared" si="13"/>
        <v>0.96274052254313669</v>
      </c>
      <c r="AE132" s="20" t="s">
        <v>54</v>
      </c>
      <c r="AF132" s="20" t="s">
        <v>338</v>
      </c>
      <c r="AG132" s="25"/>
      <c r="AH132" s="25"/>
      <c r="AI132" s="25">
        <f t="shared" si="14"/>
        <v>3468204.8400000003</v>
      </c>
      <c r="AJ132" s="26"/>
    </row>
    <row r="133" spans="1:36" s="27" customFormat="1" ht="17.25" customHeight="1" x14ac:dyDescent="0.25">
      <c r="A133" s="19">
        <v>125</v>
      </c>
      <c r="B133" s="20" t="s">
        <v>38</v>
      </c>
      <c r="C133" s="20" t="s">
        <v>166</v>
      </c>
      <c r="D133" s="20" t="s">
        <v>333</v>
      </c>
      <c r="E133" s="20" t="s">
        <v>339</v>
      </c>
      <c r="F133" s="21">
        <v>44</v>
      </c>
      <c r="G133" s="22">
        <v>3191.1</v>
      </c>
      <c r="H133" s="22">
        <v>6.05</v>
      </c>
      <c r="I133" s="22">
        <v>6.05</v>
      </c>
      <c r="J133" s="22">
        <v>0</v>
      </c>
      <c r="K133" s="22">
        <f t="shared" si="8"/>
        <v>20133.48</v>
      </c>
      <c r="L133" s="22">
        <v>19306.27</v>
      </c>
      <c r="M133" s="22">
        <v>0</v>
      </c>
      <c r="N133" s="22">
        <v>827.21</v>
      </c>
      <c r="O133" s="22">
        <f t="shared" si="9"/>
        <v>18838.2</v>
      </c>
      <c r="P133" s="22">
        <v>18734.95</v>
      </c>
      <c r="Q133" s="22">
        <v>0</v>
      </c>
      <c r="R133" s="22">
        <v>103.25</v>
      </c>
      <c r="S133" s="22">
        <v>1295.28</v>
      </c>
      <c r="T133" s="22">
        <f t="shared" si="10"/>
        <v>1039021.3999999999</v>
      </c>
      <c r="U133" s="22">
        <v>1012698.46</v>
      </c>
      <c r="V133" s="22">
        <v>0</v>
      </c>
      <c r="W133" s="22">
        <v>26322.94</v>
      </c>
      <c r="X133" s="22">
        <f t="shared" si="11"/>
        <v>905447.16</v>
      </c>
      <c r="Y133" s="22">
        <v>902306.27</v>
      </c>
      <c r="Z133" s="22">
        <v>0</v>
      </c>
      <c r="AA133" s="22">
        <v>3140.89</v>
      </c>
      <c r="AB133" s="22">
        <f t="shared" si="12"/>
        <v>133574.23999999987</v>
      </c>
      <c r="AC133" s="23">
        <v>1100702</v>
      </c>
      <c r="AD133" s="24">
        <f t="shared" si="13"/>
        <v>0.8714422628831322</v>
      </c>
      <c r="AE133" s="20" t="s">
        <v>54</v>
      </c>
      <c r="AF133" s="20" t="s">
        <v>340</v>
      </c>
      <c r="AG133" s="25"/>
      <c r="AH133" s="25"/>
      <c r="AI133" s="25">
        <f t="shared" si="14"/>
        <v>905447.16</v>
      </c>
      <c r="AJ133" s="26"/>
    </row>
    <row r="134" spans="1:36" s="27" customFormat="1" ht="17.25" customHeight="1" x14ac:dyDescent="0.25">
      <c r="A134" s="19">
        <v>126</v>
      </c>
      <c r="B134" s="20" t="s">
        <v>38</v>
      </c>
      <c r="C134" s="20" t="s">
        <v>166</v>
      </c>
      <c r="D134" s="20" t="s">
        <v>333</v>
      </c>
      <c r="E134" s="20" t="s">
        <v>341</v>
      </c>
      <c r="F134" s="21">
        <v>359</v>
      </c>
      <c r="G134" s="22">
        <v>18679</v>
      </c>
      <c r="H134" s="22">
        <v>6.5</v>
      </c>
      <c r="I134" s="22">
        <v>6.5</v>
      </c>
      <c r="J134" s="22">
        <v>0</v>
      </c>
      <c r="K134" s="22">
        <f t="shared" si="8"/>
        <v>123965.46</v>
      </c>
      <c r="L134" s="22">
        <v>122076.5</v>
      </c>
      <c r="M134" s="22">
        <v>0</v>
      </c>
      <c r="N134" s="22">
        <v>1888.96</v>
      </c>
      <c r="O134" s="22">
        <f t="shared" si="9"/>
        <v>114634.97</v>
      </c>
      <c r="P134" s="22">
        <v>114302.62</v>
      </c>
      <c r="Q134" s="22">
        <v>0</v>
      </c>
      <c r="R134" s="22">
        <v>332.35</v>
      </c>
      <c r="S134" s="22">
        <v>9330.49</v>
      </c>
      <c r="T134" s="22">
        <f t="shared" si="10"/>
        <v>6261794.7400000002</v>
      </c>
      <c r="U134" s="22">
        <v>6189339.2999999998</v>
      </c>
      <c r="V134" s="22">
        <v>0</v>
      </c>
      <c r="W134" s="22">
        <v>72455.44</v>
      </c>
      <c r="X134" s="22">
        <f t="shared" si="11"/>
        <v>5980322.4200000009</v>
      </c>
      <c r="Y134" s="22">
        <v>5945672.4800000004</v>
      </c>
      <c r="Z134" s="22">
        <v>0</v>
      </c>
      <c r="AA134" s="22">
        <v>34649.94</v>
      </c>
      <c r="AB134" s="22">
        <f t="shared" si="12"/>
        <v>281472.31999999937</v>
      </c>
      <c r="AC134" s="23">
        <v>1109282</v>
      </c>
      <c r="AD134" s="24">
        <f t="shared" si="13"/>
        <v>0.95504925797040752</v>
      </c>
      <c r="AE134" s="20" t="s">
        <v>54</v>
      </c>
      <c r="AF134" s="20" t="s">
        <v>342</v>
      </c>
      <c r="AG134" s="25"/>
      <c r="AH134" s="25"/>
      <c r="AI134" s="25">
        <f t="shared" si="14"/>
        <v>5980322.4200000009</v>
      </c>
      <c r="AJ134" s="26"/>
    </row>
    <row r="135" spans="1:36" s="27" customFormat="1" ht="17.25" customHeight="1" x14ac:dyDescent="0.25">
      <c r="A135" s="19">
        <v>127</v>
      </c>
      <c r="B135" s="20" t="s">
        <v>38</v>
      </c>
      <c r="C135" s="20" t="s">
        <v>166</v>
      </c>
      <c r="D135" s="20" t="s">
        <v>333</v>
      </c>
      <c r="E135" s="20" t="s">
        <v>343</v>
      </c>
      <c r="F135" s="21">
        <v>148</v>
      </c>
      <c r="G135" s="22">
        <v>8413.2999999999993</v>
      </c>
      <c r="H135" s="22">
        <v>6.5</v>
      </c>
      <c r="I135" s="22">
        <v>6.5</v>
      </c>
      <c r="J135" s="22">
        <v>0</v>
      </c>
      <c r="K135" s="22">
        <f t="shared" si="8"/>
        <v>56042.579999999994</v>
      </c>
      <c r="L135" s="22">
        <v>54686.45</v>
      </c>
      <c r="M135" s="22">
        <v>0</v>
      </c>
      <c r="N135" s="22">
        <v>1356.13</v>
      </c>
      <c r="O135" s="22">
        <f t="shared" si="9"/>
        <v>52663.65</v>
      </c>
      <c r="P135" s="22">
        <v>52647.43</v>
      </c>
      <c r="Q135" s="22">
        <v>0</v>
      </c>
      <c r="R135" s="22">
        <v>16.22</v>
      </c>
      <c r="S135" s="22">
        <v>3378.93</v>
      </c>
      <c r="T135" s="22">
        <f t="shared" si="10"/>
        <v>2808552.23</v>
      </c>
      <c r="U135" s="22">
        <v>2767630.55</v>
      </c>
      <c r="V135" s="22">
        <v>0</v>
      </c>
      <c r="W135" s="22">
        <v>40921.68</v>
      </c>
      <c r="X135" s="22">
        <f t="shared" si="11"/>
        <v>2422012.77</v>
      </c>
      <c r="Y135" s="22">
        <v>2413386.4700000002</v>
      </c>
      <c r="Z135" s="22">
        <v>0</v>
      </c>
      <c r="AA135" s="22">
        <v>8626.2999999999993</v>
      </c>
      <c r="AB135" s="22">
        <f t="shared" si="12"/>
        <v>386539.45999999996</v>
      </c>
      <c r="AC135" s="23">
        <v>1105183</v>
      </c>
      <c r="AD135" s="24">
        <f t="shared" si="13"/>
        <v>0.86237056378331978</v>
      </c>
      <c r="AE135" s="20" t="s">
        <v>54</v>
      </c>
      <c r="AF135" s="20" t="s">
        <v>344</v>
      </c>
      <c r="AG135" s="25"/>
      <c r="AH135" s="25"/>
      <c r="AI135" s="25">
        <f t="shared" si="14"/>
        <v>2422012.77</v>
      </c>
      <c r="AJ135" s="26"/>
    </row>
    <row r="136" spans="1:36" s="27" customFormat="1" ht="17.25" customHeight="1" x14ac:dyDescent="0.25">
      <c r="A136" s="19">
        <v>128</v>
      </c>
      <c r="B136" s="20" t="s">
        <v>38</v>
      </c>
      <c r="C136" s="20" t="s">
        <v>166</v>
      </c>
      <c r="D136" s="20" t="s">
        <v>333</v>
      </c>
      <c r="E136" s="20" t="s">
        <v>345</v>
      </c>
      <c r="F136" s="21">
        <v>122</v>
      </c>
      <c r="G136" s="22">
        <v>5836.5</v>
      </c>
      <c r="H136" s="22">
        <v>6.05</v>
      </c>
      <c r="I136" s="22">
        <v>6.05</v>
      </c>
      <c r="J136" s="22">
        <v>0</v>
      </c>
      <c r="K136" s="22">
        <f t="shared" si="8"/>
        <v>35814.109999999993</v>
      </c>
      <c r="L136" s="22">
        <v>35311.089999999997</v>
      </c>
      <c r="M136" s="22">
        <v>0</v>
      </c>
      <c r="N136" s="22">
        <v>503.02</v>
      </c>
      <c r="O136" s="22">
        <f t="shared" si="9"/>
        <v>33746.979999999996</v>
      </c>
      <c r="P136" s="22">
        <v>33744.06</v>
      </c>
      <c r="Q136" s="22">
        <v>0</v>
      </c>
      <c r="R136" s="22">
        <v>2.92</v>
      </c>
      <c r="S136" s="22">
        <v>2067.13</v>
      </c>
      <c r="T136" s="22">
        <f t="shared" si="10"/>
        <v>1874255</v>
      </c>
      <c r="U136" s="22">
        <v>1852257.49</v>
      </c>
      <c r="V136" s="22">
        <v>0</v>
      </c>
      <c r="W136" s="22">
        <v>21997.51</v>
      </c>
      <c r="X136" s="22">
        <f t="shared" si="11"/>
        <v>1779998.26</v>
      </c>
      <c r="Y136" s="22">
        <v>1775739.03</v>
      </c>
      <c r="Z136" s="22">
        <v>0</v>
      </c>
      <c r="AA136" s="22">
        <v>4259.2299999999996</v>
      </c>
      <c r="AB136" s="22">
        <f t="shared" si="12"/>
        <v>94256.739999999991</v>
      </c>
      <c r="AC136" s="23">
        <v>1053193</v>
      </c>
      <c r="AD136" s="24">
        <f t="shared" si="13"/>
        <v>0.94970975667665292</v>
      </c>
      <c r="AE136" s="20" t="s">
        <v>54</v>
      </c>
      <c r="AF136" s="20" t="s">
        <v>346</v>
      </c>
      <c r="AG136" s="25">
        <v>961041.55999999994</v>
      </c>
      <c r="AH136" s="25"/>
      <c r="AI136" s="25">
        <f t="shared" si="14"/>
        <v>818956.70000000007</v>
      </c>
      <c r="AJ136" s="26"/>
    </row>
    <row r="137" spans="1:36" s="27" customFormat="1" ht="17.25" customHeight="1" x14ac:dyDescent="0.25">
      <c r="A137" s="19">
        <v>129</v>
      </c>
      <c r="B137" s="20" t="s">
        <v>38</v>
      </c>
      <c r="C137" s="20" t="s">
        <v>166</v>
      </c>
      <c r="D137" s="20" t="s">
        <v>347</v>
      </c>
      <c r="E137" s="20" t="s">
        <v>348</v>
      </c>
      <c r="F137" s="21">
        <v>72</v>
      </c>
      <c r="G137" s="22">
        <v>3822.3</v>
      </c>
      <c r="H137" s="22">
        <v>6.5</v>
      </c>
      <c r="I137" s="22">
        <v>6.5</v>
      </c>
      <c r="J137" s="22">
        <v>0</v>
      </c>
      <c r="K137" s="22">
        <f t="shared" si="8"/>
        <v>25234.34</v>
      </c>
      <c r="L137" s="22">
        <v>24844.3</v>
      </c>
      <c r="M137" s="22">
        <v>0</v>
      </c>
      <c r="N137" s="22">
        <v>390.04</v>
      </c>
      <c r="O137" s="22">
        <f t="shared" si="9"/>
        <v>23532.14</v>
      </c>
      <c r="P137" s="22">
        <v>23531.95</v>
      </c>
      <c r="Q137" s="22">
        <v>0</v>
      </c>
      <c r="R137" s="22">
        <v>0.19</v>
      </c>
      <c r="S137" s="22">
        <v>1702.2</v>
      </c>
      <c r="T137" s="22">
        <f t="shared" si="10"/>
        <v>1270493.75</v>
      </c>
      <c r="U137" s="22">
        <v>1257850.1000000001</v>
      </c>
      <c r="V137" s="22">
        <v>0</v>
      </c>
      <c r="W137" s="22">
        <v>12643.65</v>
      </c>
      <c r="X137" s="22">
        <f t="shared" si="11"/>
        <v>1208346.8599999999</v>
      </c>
      <c r="Y137" s="22">
        <v>1205004.42</v>
      </c>
      <c r="Z137" s="22">
        <v>0</v>
      </c>
      <c r="AA137" s="22">
        <v>3342.44</v>
      </c>
      <c r="AB137" s="22">
        <f t="shared" si="12"/>
        <v>62146.89000000013</v>
      </c>
      <c r="AC137" s="23">
        <v>1014722</v>
      </c>
      <c r="AD137" s="24">
        <f t="shared" si="13"/>
        <v>0.9510844583060718</v>
      </c>
      <c r="AE137" s="20" t="s">
        <v>176</v>
      </c>
      <c r="AF137" s="20" t="s">
        <v>349</v>
      </c>
      <c r="AG137" s="25">
        <v>198550</v>
      </c>
      <c r="AH137" s="25"/>
      <c r="AI137" s="25">
        <f t="shared" si="14"/>
        <v>1009796.8599999999</v>
      </c>
      <c r="AJ137" s="26"/>
    </row>
    <row r="138" spans="1:36" s="27" customFormat="1" ht="17.25" customHeight="1" x14ac:dyDescent="0.25">
      <c r="A138" s="19">
        <v>130</v>
      </c>
      <c r="B138" s="20" t="s">
        <v>38</v>
      </c>
      <c r="C138" s="20" t="s">
        <v>166</v>
      </c>
      <c r="D138" s="20" t="s">
        <v>347</v>
      </c>
      <c r="E138" s="20" t="s">
        <v>275</v>
      </c>
      <c r="F138" s="21">
        <v>176</v>
      </c>
      <c r="G138" s="22">
        <v>9268.4</v>
      </c>
      <c r="H138" s="22">
        <v>6.05</v>
      </c>
      <c r="I138" s="22">
        <v>6.05</v>
      </c>
      <c r="J138" s="22">
        <v>0</v>
      </c>
      <c r="K138" s="22">
        <f t="shared" ref="K138:K201" si="15">L138+M138+N138</f>
        <v>56701.26</v>
      </c>
      <c r="L138" s="22">
        <v>56073.05</v>
      </c>
      <c r="M138" s="22">
        <v>0</v>
      </c>
      <c r="N138" s="22">
        <v>628.21</v>
      </c>
      <c r="O138" s="22">
        <f t="shared" ref="O138:O201" si="16">P138+Q138+R138</f>
        <v>56462.36</v>
      </c>
      <c r="P138" s="22">
        <v>56397.99</v>
      </c>
      <c r="Q138" s="22">
        <v>0</v>
      </c>
      <c r="R138" s="22">
        <v>64.37</v>
      </c>
      <c r="S138" s="22">
        <v>238.9</v>
      </c>
      <c r="T138" s="22">
        <f t="shared" ref="T138:T201" si="17">U138+V138+W138</f>
        <v>2985461.24</v>
      </c>
      <c r="U138" s="22">
        <v>2941425.2</v>
      </c>
      <c r="V138" s="22">
        <v>0</v>
      </c>
      <c r="W138" s="22">
        <v>44036.04</v>
      </c>
      <c r="X138" s="22">
        <f t="shared" ref="X138:X201" si="18">Y138+Z138+AA138</f>
        <v>2843114.3499999996</v>
      </c>
      <c r="Y138" s="22">
        <v>2823862.78</v>
      </c>
      <c r="Z138" s="22">
        <v>0</v>
      </c>
      <c r="AA138" s="22">
        <v>19251.57</v>
      </c>
      <c r="AB138" s="22">
        <f t="shared" ref="AB138:AB201" si="19">T138-X138</f>
        <v>142346.8900000006</v>
      </c>
      <c r="AC138" s="23">
        <v>1052872</v>
      </c>
      <c r="AD138" s="24">
        <f t="shared" ref="AD138:AD201" si="20">X138/T138</f>
        <v>0.95231996714852662</v>
      </c>
      <c r="AE138" s="20" t="s">
        <v>54</v>
      </c>
      <c r="AF138" s="20" t="s">
        <v>350</v>
      </c>
      <c r="AG138" s="25">
        <v>2128181.3199999998</v>
      </c>
      <c r="AH138" s="25"/>
      <c r="AI138" s="25">
        <f t="shared" si="14"/>
        <v>714933.0299999998</v>
      </c>
      <c r="AJ138" s="26"/>
    </row>
    <row r="139" spans="1:36" s="27" customFormat="1" ht="17.25" customHeight="1" x14ac:dyDescent="0.25">
      <c r="A139" s="19">
        <v>131</v>
      </c>
      <c r="B139" s="20" t="s">
        <v>38</v>
      </c>
      <c r="C139" s="20" t="s">
        <v>166</v>
      </c>
      <c r="D139" s="20" t="s">
        <v>351</v>
      </c>
      <c r="E139" s="20" t="s">
        <v>352</v>
      </c>
      <c r="F139" s="21">
        <v>74</v>
      </c>
      <c r="G139" s="22">
        <v>4166.3999999999996</v>
      </c>
      <c r="H139" s="22">
        <v>6.5</v>
      </c>
      <c r="I139" s="22">
        <v>6.5</v>
      </c>
      <c r="J139" s="22">
        <v>0</v>
      </c>
      <c r="K139" s="22">
        <f t="shared" si="15"/>
        <v>27496.559999999998</v>
      </c>
      <c r="L139" s="22">
        <v>27081.599999999999</v>
      </c>
      <c r="M139" s="22">
        <v>0</v>
      </c>
      <c r="N139" s="22">
        <v>414.96</v>
      </c>
      <c r="O139" s="22">
        <f t="shared" si="16"/>
        <v>24883.61</v>
      </c>
      <c r="P139" s="22">
        <v>24141.78</v>
      </c>
      <c r="Q139" s="22">
        <v>0</v>
      </c>
      <c r="R139" s="22">
        <v>741.83</v>
      </c>
      <c r="S139" s="22">
        <v>2612.9499999999998</v>
      </c>
      <c r="T139" s="22">
        <f t="shared" si="17"/>
        <v>1400007.99</v>
      </c>
      <c r="U139" s="22">
        <v>1389734.56</v>
      </c>
      <c r="V139" s="22">
        <v>0</v>
      </c>
      <c r="W139" s="22">
        <v>10273.43</v>
      </c>
      <c r="X139" s="22">
        <f t="shared" si="18"/>
        <v>1331863.8500000001</v>
      </c>
      <c r="Y139" s="22">
        <v>1328998.33</v>
      </c>
      <c r="Z139" s="22">
        <v>0</v>
      </c>
      <c r="AA139" s="22">
        <v>2865.52</v>
      </c>
      <c r="AB139" s="22">
        <f t="shared" si="19"/>
        <v>68144.139999999898</v>
      </c>
      <c r="AC139" s="23">
        <v>1052852</v>
      </c>
      <c r="AD139" s="24">
        <f t="shared" si="20"/>
        <v>0.95132589207580176</v>
      </c>
      <c r="AE139" s="20" t="s">
        <v>54</v>
      </c>
      <c r="AF139" s="20" t="s">
        <v>353</v>
      </c>
      <c r="AG139" s="25"/>
      <c r="AH139" s="25"/>
      <c r="AI139" s="25">
        <f t="shared" si="14"/>
        <v>1331863.8500000001</v>
      </c>
      <c r="AJ139" s="26"/>
    </row>
    <row r="140" spans="1:36" s="27" customFormat="1" ht="17.25" customHeight="1" x14ac:dyDescent="0.25">
      <c r="A140" s="19">
        <v>132</v>
      </c>
      <c r="B140" s="20" t="s">
        <v>38</v>
      </c>
      <c r="C140" s="20" t="s">
        <v>166</v>
      </c>
      <c r="D140" s="20" t="s">
        <v>351</v>
      </c>
      <c r="E140" s="20" t="s">
        <v>354</v>
      </c>
      <c r="F140" s="21">
        <v>125</v>
      </c>
      <c r="G140" s="22">
        <v>6723.6</v>
      </c>
      <c r="H140" s="22">
        <v>6.05</v>
      </c>
      <c r="I140" s="22">
        <v>6.05</v>
      </c>
      <c r="J140" s="22">
        <v>0</v>
      </c>
      <c r="K140" s="22">
        <f t="shared" si="15"/>
        <v>40674.5</v>
      </c>
      <c r="L140" s="22">
        <v>40674.5</v>
      </c>
      <c r="M140" s="22">
        <v>0</v>
      </c>
      <c r="N140" s="22">
        <v>0</v>
      </c>
      <c r="O140" s="22">
        <f t="shared" si="16"/>
        <v>39953.58</v>
      </c>
      <c r="P140" s="22">
        <v>39953.58</v>
      </c>
      <c r="Q140" s="22">
        <v>0</v>
      </c>
      <c r="R140" s="22">
        <v>0</v>
      </c>
      <c r="S140" s="22">
        <v>720.92</v>
      </c>
      <c r="T140" s="22">
        <f t="shared" si="17"/>
        <v>2137757.9</v>
      </c>
      <c r="U140" s="22">
        <v>2133173.67</v>
      </c>
      <c r="V140" s="22">
        <v>0</v>
      </c>
      <c r="W140" s="22">
        <v>4584.2299999999996</v>
      </c>
      <c r="X140" s="22">
        <f t="shared" si="18"/>
        <v>2106136.4299999997</v>
      </c>
      <c r="Y140" s="22">
        <v>2105261.34</v>
      </c>
      <c r="Z140" s="22">
        <v>0</v>
      </c>
      <c r="AA140" s="22">
        <v>875.09</v>
      </c>
      <c r="AB140" s="22">
        <f t="shared" si="19"/>
        <v>31621.470000000205</v>
      </c>
      <c r="AC140" s="23">
        <v>1052853</v>
      </c>
      <c r="AD140" s="24">
        <f t="shared" si="20"/>
        <v>0.98520811453906909</v>
      </c>
      <c r="AE140" s="20" t="s">
        <v>355</v>
      </c>
      <c r="AF140" s="20" t="s">
        <v>356</v>
      </c>
      <c r="AG140" s="25"/>
      <c r="AH140" s="25"/>
      <c r="AI140" s="25">
        <f t="shared" si="14"/>
        <v>2106136.4299999997</v>
      </c>
      <c r="AJ140" s="26"/>
    </row>
    <row r="141" spans="1:36" s="27" customFormat="1" ht="17.25" customHeight="1" x14ac:dyDescent="0.25">
      <c r="A141" s="19">
        <v>133</v>
      </c>
      <c r="B141" s="20" t="s">
        <v>38</v>
      </c>
      <c r="C141" s="20" t="s">
        <v>166</v>
      </c>
      <c r="D141" s="20" t="s">
        <v>357</v>
      </c>
      <c r="E141" s="20" t="s">
        <v>270</v>
      </c>
      <c r="F141" s="21">
        <v>135</v>
      </c>
      <c r="G141" s="22">
        <v>9214.2000000000007</v>
      </c>
      <c r="H141" s="22">
        <v>6.5</v>
      </c>
      <c r="I141" s="22">
        <v>6.5</v>
      </c>
      <c r="J141" s="22">
        <v>0</v>
      </c>
      <c r="K141" s="22">
        <f t="shared" si="15"/>
        <v>63001.39</v>
      </c>
      <c r="L141" s="22">
        <v>59892.31</v>
      </c>
      <c r="M141" s="22">
        <v>0</v>
      </c>
      <c r="N141" s="22">
        <v>3109.08</v>
      </c>
      <c r="O141" s="22">
        <f t="shared" si="16"/>
        <v>59603.73</v>
      </c>
      <c r="P141" s="22">
        <v>59593.41</v>
      </c>
      <c r="Q141" s="22">
        <v>0</v>
      </c>
      <c r="R141" s="22">
        <v>10.32</v>
      </c>
      <c r="S141" s="22">
        <v>3397.66</v>
      </c>
      <c r="T141" s="22">
        <f t="shared" si="17"/>
        <v>3012451.59</v>
      </c>
      <c r="U141" s="22">
        <v>2929328.08</v>
      </c>
      <c r="V141" s="22">
        <v>0</v>
      </c>
      <c r="W141" s="22">
        <v>83123.509999999995</v>
      </c>
      <c r="X141" s="22">
        <f t="shared" si="18"/>
        <v>2526068.6599999997</v>
      </c>
      <c r="Y141" s="22">
        <v>2522116.84</v>
      </c>
      <c r="Z141" s="22">
        <v>0</v>
      </c>
      <c r="AA141" s="22">
        <v>3951.82</v>
      </c>
      <c r="AB141" s="22">
        <f t="shared" si="19"/>
        <v>486382.93000000017</v>
      </c>
      <c r="AC141" s="23">
        <v>1015495</v>
      </c>
      <c r="AD141" s="24">
        <f t="shared" si="20"/>
        <v>0.83854249090190347</v>
      </c>
      <c r="AE141" s="20" t="s">
        <v>264</v>
      </c>
      <c r="AF141" s="20" t="s">
        <v>358</v>
      </c>
      <c r="AG141" s="25"/>
      <c r="AH141" s="25"/>
      <c r="AI141" s="25">
        <f t="shared" si="14"/>
        <v>2526068.6599999997</v>
      </c>
      <c r="AJ141" s="26"/>
    </row>
    <row r="142" spans="1:36" s="27" customFormat="1" ht="17.25" customHeight="1" x14ac:dyDescent="0.25">
      <c r="A142" s="19">
        <v>134</v>
      </c>
      <c r="B142" s="20" t="s">
        <v>38</v>
      </c>
      <c r="C142" s="20" t="s">
        <v>166</v>
      </c>
      <c r="D142" s="20" t="s">
        <v>357</v>
      </c>
      <c r="E142" s="20" t="s">
        <v>144</v>
      </c>
      <c r="F142" s="21">
        <v>65</v>
      </c>
      <c r="G142" s="22">
        <v>3471.7</v>
      </c>
      <c r="H142" s="22">
        <v>6.5</v>
      </c>
      <c r="I142" s="22">
        <v>6.5</v>
      </c>
      <c r="J142" s="22">
        <v>0</v>
      </c>
      <c r="K142" s="22">
        <f t="shared" si="15"/>
        <v>22783.119999999999</v>
      </c>
      <c r="L142" s="22">
        <v>22566.05</v>
      </c>
      <c r="M142" s="22">
        <v>0</v>
      </c>
      <c r="N142" s="22">
        <v>217.07</v>
      </c>
      <c r="O142" s="22">
        <f t="shared" si="16"/>
        <v>22842.15</v>
      </c>
      <c r="P142" s="22">
        <v>22223.5</v>
      </c>
      <c r="Q142" s="22">
        <v>0</v>
      </c>
      <c r="R142" s="22">
        <v>618.65</v>
      </c>
      <c r="S142" s="22">
        <v>-59.03</v>
      </c>
      <c r="T142" s="22">
        <f t="shared" si="17"/>
        <v>1157331.8299999998</v>
      </c>
      <c r="U142" s="22">
        <v>1142642.6499999999</v>
      </c>
      <c r="V142" s="22">
        <v>0</v>
      </c>
      <c r="W142" s="22">
        <v>14689.18</v>
      </c>
      <c r="X142" s="22">
        <f t="shared" si="18"/>
        <v>1122596.3799999999</v>
      </c>
      <c r="Y142" s="22">
        <v>1112313.8999999999</v>
      </c>
      <c r="Z142" s="22">
        <v>0</v>
      </c>
      <c r="AA142" s="22">
        <v>10282.48</v>
      </c>
      <c r="AB142" s="22">
        <f t="shared" si="19"/>
        <v>34735.449999999953</v>
      </c>
      <c r="AC142" s="23">
        <v>1015499</v>
      </c>
      <c r="AD142" s="24">
        <f t="shared" si="20"/>
        <v>0.96998661135933684</v>
      </c>
      <c r="AE142" s="20" t="s">
        <v>264</v>
      </c>
      <c r="AF142" s="20" t="s">
        <v>359</v>
      </c>
      <c r="AG142" s="25"/>
      <c r="AH142" s="25"/>
      <c r="AI142" s="25">
        <f t="shared" si="14"/>
        <v>1122596.3799999999</v>
      </c>
      <c r="AJ142" s="26"/>
    </row>
    <row r="143" spans="1:36" s="27" customFormat="1" ht="17.25" customHeight="1" x14ac:dyDescent="0.25">
      <c r="A143" s="19">
        <v>135</v>
      </c>
      <c r="B143" s="20" t="s">
        <v>38</v>
      </c>
      <c r="C143" s="20" t="s">
        <v>166</v>
      </c>
      <c r="D143" s="20" t="s">
        <v>360</v>
      </c>
      <c r="E143" s="20" t="s">
        <v>172</v>
      </c>
      <c r="F143" s="21">
        <v>134</v>
      </c>
      <c r="G143" s="22">
        <v>8488.1</v>
      </c>
      <c r="H143" s="22">
        <v>6.5</v>
      </c>
      <c r="I143" s="22">
        <v>6.5</v>
      </c>
      <c r="J143" s="22">
        <v>0</v>
      </c>
      <c r="K143" s="22">
        <f t="shared" si="15"/>
        <v>58135.590000000004</v>
      </c>
      <c r="L143" s="22">
        <v>55172.66</v>
      </c>
      <c r="M143" s="22">
        <v>0</v>
      </c>
      <c r="N143" s="22">
        <v>2962.93</v>
      </c>
      <c r="O143" s="22">
        <f t="shared" si="16"/>
        <v>45317.590000000004</v>
      </c>
      <c r="P143" s="22">
        <v>45296.51</v>
      </c>
      <c r="Q143" s="22">
        <v>0</v>
      </c>
      <c r="R143" s="22">
        <v>21.08</v>
      </c>
      <c r="S143" s="22">
        <v>12818</v>
      </c>
      <c r="T143" s="22">
        <f t="shared" si="17"/>
        <v>2840603.67</v>
      </c>
      <c r="U143" s="22">
        <v>2759548.89</v>
      </c>
      <c r="V143" s="22">
        <v>0</v>
      </c>
      <c r="W143" s="22">
        <v>81054.78</v>
      </c>
      <c r="X143" s="22">
        <f t="shared" si="18"/>
        <v>2367955.13</v>
      </c>
      <c r="Y143" s="22">
        <v>2363665.5299999998</v>
      </c>
      <c r="Z143" s="22">
        <v>0</v>
      </c>
      <c r="AA143" s="22">
        <v>4289.6000000000004</v>
      </c>
      <c r="AB143" s="22">
        <f t="shared" si="19"/>
        <v>472648.54000000004</v>
      </c>
      <c r="AC143" s="23">
        <v>1052897</v>
      </c>
      <c r="AD143" s="24">
        <f t="shared" si="20"/>
        <v>0.83360982561851016</v>
      </c>
      <c r="AE143" s="20" t="s">
        <v>318</v>
      </c>
      <c r="AF143" s="20" t="s">
        <v>361</v>
      </c>
      <c r="AG143" s="25">
        <v>865278</v>
      </c>
      <c r="AH143" s="25"/>
      <c r="AI143" s="25">
        <f t="shared" si="14"/>
        <v>1502677.13</v>
      </c>
      <c r="AJ143" s="26"/>
    </row>
    <row r="144" spans="1:36" s="27" customFormat="1" ht="17.25" customHeight="1" x14ac:dyDescent="0.25">
      <c r="A144" s="19">
        <v>136</v>
      </c>
      <c r="B144" s="20" t="s">
        <v>38</v>
      </c>
      <c r="C144" s="20" t="s">
        <v>166</v>
      </c>
      <c r="D144" s="20" t="s">
        <v>360</v>
      </c>
      <c r="E144" s="20" t="s">
        <v>362</v>
      </c>
      <c r="F144" s="21">
        <v>89</v>
      </c>
      <c r="G144" s="22">
        <v>4324.1000000000004</v>
      </c>
      <c r="H144" s="22">
        <v>6.05</v>
      </c>
      <c r="I144" s="22">
        <v>6.05</v>
      </c>
      <c r="J144" s="22">
        <v>0</v>
      </c>
      <c r="K144" s="22">
        <f t="shared" si="15"/>
        <v>27075.359999999997</v>
      </c>
      <c r="L144" s="22">
        <v>26161.01</v>
      </c>
      <c r="M144" s="22">
        <v>0</v>
      </c>
      <c r="N144" s="22">
        <v>914.35</v>
      </c>
      <c r="O144" s="22">
        <f t="shared" si="16"/>
        <v>24259.279999999999</v>
      </c>
      <c r="P144" s="22">
        <v>24259.279999999999</v>
      </c>
      <c r="Q144" s="22">
        <v>0</v>
      </c>
      <c r="R144" s="22">
        <v>0</v>
      </c>
      <c r="S144" s="22">
        <v>2816.08</v>
      </c>
      <c r="T144" s="22">
        <f t="shared" si="17"/>
        <v>1393181.91</v>
      </c>
      <c r="U144" s="22">
        <v>1369809.38</v>
      </c>
      <c r="V144" s="22">
        <v>0</v>
      </c>
      <c r="W144" s="22">
        <v>23372.53</v>
      </c>
      <c r="X144" s="22">
        <f t="shared" si="18"/>
        <v>1248637.1100000001</v>
      </c>
      <c r="Y144" s="22">
        <v>1246178.58</v>
      </c>
      <c r="Z144" s="22">
        <v>0</v>
      </c>
      <c r="AA144" s="22">
        <v>2458.5300000000002</v>
      </c>
      <c r="AB144" s="22">
        <f t="shared" si="19"/>
        <v>144544.79999999981</v>
      </c>
      <c r="AC144" s="23">
        <v>1014716</v>
      </c>
      <c r="AD144" s="24">
        <f t="shared" si="20"/>
        <v>0.89624843750662841</v>
      </c>
      <c r="AE144" s="20" t="s">
        <v>176</v>
      </c>
      <c r="AF144" s="20" t="s">
        <v>363</v>
      </c>
      <c r="AG144" s="25">
        <v>390000</v>
      </c>
      <c r="AH144" s="25"/>
      <c r="AI144" s="25">
        <f t="shared" si="14"/>
        <v>858637.1100000001</v>
      </c>
      <c r="AJ144" s="26"/>
    </row>
    <row r="145" spans="1:36" s="27" customFormat="1" ht="17.25" customHeight="1" x14ac:dyDescent="0.25">
      <c r="A145" s="19">
        <v>137</v>
      </c>
      <c r="B145" s="20" t="s">
        <v>38</v>
      </c>
      <c r="C145" s="20" t="s">
        <v>166</v>
      </c>
      <c r="D145" s="20" t="s">
        <v>364</v>
      </c>
      <c r="E145" s="20" t="s">
        <v>365</v>
      </c>
      <c r="F145" s="21">
        <v>183</v>
      </c>
      <c r="G145" s="22">
        <v>9959.2000000000007</v>
      </c>
      <c r="H145" s="22">
        <v>6.5</v>
      </c>
      <c r="I145" s="22">
        <v>6.5</v>
      </c>
      <c r="J145" s="22">
        <v>0</v>
      </c>
      <c r="K145" s="22">
        <f t="shared" si="15"/>
        <v>65846.58</v>
      </c>
      <c r="L145" s="22">
        <v>64750.42</v>
      </c>
      <c r="M145" s="22">
        <v>0</v>
      </c>
      <c r="N145" s="22">
        <v>1096.1600000000001</v>
      </c>
      <c r="O145" s="22">
        <f t="shared" si="16"/>
        <v>58530.07</v>
      </c>
      <c r="P145" s="22">
        <v>58521.15</v>
      </c>
      <c r="Q145" s="22">
        <v>0</v>
      </c>
      <c r="R145" s="22">
        <v>8.92</v>
      </c>
      <c r="S145" s="22">
        <v>7316.51</v>
      </c>
      <c r="T145" s="22">
        <f t="shared" si="17"/>
        <v>3323082.11</v>
      </c>
      <c r="U145" s="22">
        <v>3280255.56</v>
      </c>
      <c r="V145" s="22">
        <v>0</v>
      </c>
      <c r="W145" s="22">
        <v>42826.55</v>
      </c>
      <c r="X145" s="22">
        <f t="shared" si="18"/>
        <v>3127252.2</v>
      </c>
      <c r="Y145" s="22">
        <v>3117829.93</v>
      </c>
      <c r="Z145" s="22">
        <v>0</v>
      </c>
      <c r="AA145" s="22">
        <v>9422.27</v>
      </c>
      <c r="AB145" s="22">
        <f t="shared" si="19"/>
        <v>195829.90999999968</v>
      </c>
      <c r="AC145" s="23">
        <v>1053074</v>
      </c>
      <c r="AD145" s="24">
        <f t="shared" si="20"/>
        <v>0.94106979499221588</v>
      </c>
      <c r="AE145" s="20" t="s">
        <v>54</v>
      </c>
      <c r="AF145" s="20" t="s">
        <v>366</v>
      </c>
      <c r="AG145" s="25"/>
      <c r="AH145" s="25"/>
      <c r="AI145" s="25">
        <f t="shared" si="14"/>
        <v>3127252.2</v>
      </c>
      <c r="AJ145" s="26"/>
    </row>
    <row r="146" spans="1:36" s="27" customFormat="1" ht="17.25" customHeight="1" x14ac:dyDescent="0.25">
      <c r="A146" s="19">
        <v>138</v>
      </c>
      <c r="B146" s="20" t="s">
        <v>38</v>
      </c>
      <c r="C146" s="20" t="s">
        <v>166</v>
      </c>
      <c r="D146" s="20" t="s">
        <v>367</v>
      </c>
      <c r="E146" s="20" t="s">
        <v>307</v>
      </c>
      <c r="F146" s="21">
        <v>71</v>
      </c>
      <c r="G146" s="22">
        <v>3264.7</v>
      </c>
      <c r="H146" s="22">
        <v>6.05</v>
      </c>
      <c r="I146" s="22">
        <v>6.05</v>
      </c>
      <c r="J146" s="22">
        <v>0</v>
      </c>
      <c r="K146" s="22">
        <f t="shared" si="15"/>
        <v>20404.019999999997</v>
      </c>
      <c r="L146" s="22">
        <v>19846.009999999998</v>
      </c>
      <c r="M146" s="22">
        <v>0</v>
      </c>
      <c r="N146" s="22">
        <v>558.01</v>
      </c>
      <c r="O146" s="22">
        <f t="shared" si="16"/>
        <v>17808.68</v>
      </c>
      <c r="P146" s="22">
        <v>17808.34</v>
      </c>
      <c r="Q146" s="22">
        <v>0</v>
      </c>
      <c r="R146" s="22">
        <v>0.34</v>
      </c>
      <c r="S146" s="22">
        <v>2595.34</v>
      </c>
      <c r="T146" s="22">
        <f t="shared" si="17"/>
        <v>1056154.06</v>
      </c>
      <c r="U146" s="22">
        <v>1040816.1</v>
      </c>
      <c r="V146" s="22">
        <v>0</v>
      </c>
      <c r="W146" s="22">
        <v>15337.96</v>
      </c>
      <c r="X146" s="22">
        <f t="shared" si="18"/>
        <v>948068</v>
      </c>
      <c r="Y146" s="22">
        <v>945760.4</v>
      </c>
      <c r="Z146" s="22">
        <v>0</v>
      </c>
      <c r="AA146" s="22">
        <v>2307.6</v>
      </c>
      <c r="AB146" s="22">
        <f t="shared" si="19"/>
        <v>108086.06000000006</v>
      </c>
      <c r="AC146" s="23">
        <v>1029005</v>
      </c>
      <c r="AD146" s="24">
        <f t="shared" si="20"/>
        <v>0.89766070681014087</v>
      </c>
      <c r="AE146" s="20" t="s">
        <v>368</v>
      </c>
      <c r="AF146" s="20" t="s">
        <v>369</v>
      </c>
      <c r="AG146" s="25"/>
      <c r="AH146" s="25"/>
      <c r="AI146" s="25">
        <f t="shared" si="14"/>
        <v>948068</v>
      </c>
      <c r="AJ146" s="26"/>
    </row>
    <row r="147" spans="1:36" s="27" customFormat="1" ht="17.25" customHeight="1" x14ac:dyDescent="0.25">
      <c r="A147" s="19">
        <v>139</v>
      </c>
      <c r="B147" s="20" t="s">
        <v>38</v>
      </c>
      <c r="C147" s="20" t="s">
        <v>166</v>
      </c>
      <c r="D147" s="20" t="s">
        <v>370</v>
      </c>
      <c r="E147" s="20" t="s">
        <v>371</v>
      </c>
      <c r="F147" s="21">
        <v>81</v>
      </c>
      <c r="G147" s="22">
        <v>3501</v>
      </c>
      <c r="H147" s="22">
        <v>6.05</v>
      </c>
      <c r="I147" s="22">
        <v>6.05</v>
      </c>
      <c r="J147" s="22">
        <v>0</v>
      </c>
      <c r="K147" s="22">
        <f t="shared" si="15"/>
        <v>21181.24</v>
      </c>
      <c r="L147" s="22">
        <v>21181.24</v>
      </c>
      <c r="M147" s="22">
        <v>0</v>
      </c>
      <c r="N147" s="22">
        <v>0</v>
      </c>
      <c r="O147" s="22">
        <f t="shared" si="16"/>
        <v>18427.349999999999</v>
      </c>
      <c r="P147" s="22">
        <v>18427.349999999999</v>
      </c>
      <c r="Q147" s="22">
        <v>0</v>
      </c>
      <c r="R147" s="22">
        <v>0</v>
      </c>
      <c r="S147" s="22">
        <v>2753.89</v>
      </c>
      <c r="T147" s="22">
        <f t="shared" si="17"/>
        <v>1125275.52</v>
      </c>
      <c r="U147" s="22">
        <v>1110918.71</v>
      </c>
      <c r="V147" s="22">
        <v>0</v>
      </c>
      <c r="W147" s="22">
        <v>14356.81</v>
      </c>
      <c r="X147" s="22">
        <f t="shared" si="18"/>
        <v>1038024.45</v>
      </c>
      <c r="Y147" s="22">
        <v>1032574.19</v>
      </c>
      <c r="Z147" s="22">
        <v>0</v>
      </c>
      <c r="AA147" s="22">
        <v>5450.26</v>
      </c>
      <c r="AB147" s="22">
        <f t="shared" si="19"/>
        <v>87251.070000000065</v>
      </c>
      <c r="AC147" s="23">
        <v>1053030</v>
      </c>
      <c r="AD147" s="24">
        <f t="shared" si="20"/>
        <v>0.92246248278821519</v>
      </c>
      <c r="AE147" s="20" t="s">
        <v>54</v>
      </c>
      <c r="AF147" s="20" t="s">
        <v>372</v>
      </c>
      <c r="AG147" s="25"/>
      <c r="AH147" s="25"/>
      <c r="AI147" s="25">
        <f t="shared" si="14"/>
        <v>1038024.45</v>
      </c>
      <c r="AJ147" s="26"/>
    </row>
    <row r="148" spans="1:36" s="27" customFormat="1" ht="17.25" customHeight="1" x14ac:dyDescent="0.25">
      <c r="A148" s="19">
        <v>140</v>
      </c>
      <c r="B148" s="20" t="s">
        <v>38</v>
      </c>
      <c r="C148" s="20" t="s">
        <v>166</v>
      </c>
      <c r="D148" s="20" t="s">
        <v>373</v>
      </c>
      <c r="E148" s="20" t="s">
        <v>66</v>
      </c>
      <c r="F148" s="21">
        <v>68</v>
      </c>
      <c r="G148" s="22">
        <v>3134.8</v>
      </c>
      <c r="H148" s="22">
        <v>6.5</v>
      </c>
      <c r="I148" s="22">
        <v>6.5</v>
      </c>
      <c r="J148" s="22">
        <v>0</v>
      </c>
      <c r="K148" s="22">
        <f t="shared" si="15"/>
        <v>21090.870000000003</v>
      </c>
      <c r="L148" s="22">
        <v>20376.22</v>
      </c>
      <c r="M148" s="22">
        <v>0</v>
      </c>
      <c r="N148" s="22">
        <v>714.65</v>
      </c>
      <c r="O148" s="22">
        <f t="shared" si="16"/>
        <v>16016.56</v>
      </c>
      <c r="P148" s="22">
        <v>16003.97</v>
      </c>
      <c r="Q148" s="22">
        <v>0</v>
      </c>
      <c r="R148" s="22">
        <v>12.59</v>
      </c>
      <c r="S148" s="22">
        <v>5074.3100000000004</v>
      </c>
      <c r="T148" s="22">
        <f t="shared" si="17"/>
        <v>1053632.18</v>
      </c>
      <c r="U148" s="22">
        <v>1033934.57</v>
      </c>
      <c r="V148" s="22">
        <v>0</v>
      </c>
      <c r="W148" s="22">
        <v>19697.61</v>
      </c>
      <c r="X148" s="22">
        <f t="shared" si="18"/>
        <v>906467.28</v>
      </c>
      <c r="Y148" s="22">
        <v>904323.51</v>
      </c>
      <c r="Z148" s="22">
        <v>0</v>
      </c>
      <c r="AA148" s="22">
        <v>2143.77</v>
      </c>
      <c r="AB148" s="22">
        <f t="shared" si="19"/>
        <v>147164.89999999991</v>
      </c>
      <c r="AC148" s="23">
        <v>1046864</v>
      </c>
      <c r="AD148" s="24">
        <f t="shared" si="20"/>
        <v>0.8603261149445911</v>
      </c>
      <c r="AE148" s="20" t="s">
        <v>54</v>
      </c>
      <c r="AF148" s="20" t="s">
        <v>374</v>
      </c>
      <c r="AG148" s="25"/>
      <c r="AH148" s="25"/>
      <c r="AI148" s="25">
        <f t="shared" si="14"/>
        <v>906467.28</v>
      </c>
      <c r="AJ148" s="26"/>
    </row>
    <row r="149" spans="1:36" s="27" customFormat="1" ht="17.25" customHeight="1" x14ac:dyDescent="0.25">
      <c r="A149" s="19">
        <v>141</v>
      </c>
      <c r="B149" s="20" t="s">
        <v>38</v>
      </c>
      <c r="C149" s="20" t="s">
        <v>166</v>
      </c>
      <c r="D149" s="20" t="s">
        <v>375</v>
      </c>
      <c r="E149" s="20" t="s">
        <v>195</v>
      </c>
      <c r="F149" s="21">
        <v>122</v>
      </c>
      <c r="G149" s="22">
        <v>5790.2</v>
      </c>
      <c r="H149" s="22">
        <v>6.05</v>
      </c>
      <c r="I149" s="22">
        <v>6.05</v>
      </c>
      <c r="J149" s="22">
        <v>0</v>
      </c>
      <c r="K149" s="22">
        <f t="shared" si="15"/>
        <v>35723.14</v>
      </c>
      <c r="L149" s="22">
        <v>35029.78</v>
      </c>
      <c r="M149" s="22">
        <v>0</v>
      </c>
      <c r="N149" s="22">
        <v>693.36</v>
      </c>
      <c r="O149" s="22">
        <f t="shared" si="16"/>
        <v>30896.94</v>
      </c>
      <c r="P149" s="22">
        <v>30893.599999999999</v>
      </c>
      <c r="Q149" s="22">
        <v>0</v>
      </c>
      <c r="R149" s="22">
        <v>3.34</v>
      </c>
      <c r="S149" s="22">
        <v>4826.2</v>
      </c>
      <c r="T149" s="22">
        <f t="shared" si="17"/>
        <v>1851923</v>
      </c>
      <c r="U149" s="22">
        <v>1837411.99</v>
      </c>
      <c r="V149" s="22">
        <v>0</v>
      </c>
      <c r="W149" s="22">
        <v>14511.01</v>
      </c>
      <c r="X149" s="22">
        <f t="shared" si="18"/>
        <v>1745350.47</v>
      </c>
      <c r="Y149" s="22">
        <v>1742977.5</v>
      </c>
      <c r="Z149" s="22">
        <v>0</v>
      </c>
      <c r="AA149" s="22">
        <v>2372.9699999999998</v>
      </c>
      <c r="AB149" s="22">
        <f t="shared" si="19"/>
        <v>106572.53000000003</v>
      </c>
      <c r="AC149" s="23">
        <v>1014739</v>
      </c>
      <c r="AD149" s="24">
        <f t="shared" si="20"/>
        <v>0.94245304475402059</v>
      </c>
      <c r="AE149" s="20" t="s">
        <v>54</v>
      </c>
      <c r="AF149" s="20" t="s">
        <v>376</v>
      </c>
      <c r="AG149" s="25">
        <v>777218</v>
      </c>
      <c r="AH149" s="25"/>
      <c r="AI149" s="25">
        <f t="shared" si="14"/>
        <v>968132.47</v>
      </c>
      <c r="AJ149" s="26"/>
    </row>
    <row r="150" spans="1:36" s="27" customFormat="1" ht="17.25" customHeight="1" x14ac:dyDescent="0.25">
      <c r="A150" s="19">
        <v>142</v>
      </c>
      <c r="B150" s="20" t="s">
        <v>38</v>
      </c>
      <c r="C150" s="20" t="s">
        <v>166</v>
      </c>
      <c r="D150" s="20" t="s">
        <v>375</v>
      </c>
      <c r="E150" s="20" t="s">
        <v>56</v>
      </c>
      <c r="F150" s="21">
        <v>179</v>
      </c>
      <c r="G150" s="22">
        <v>8604.3799999999992</v>
      </c>
      <c r="H150" s="22">
        <v>6.05</v>
      </c>
      <c r="I150" s="22">
        <v>6.05</v>
      </c>
      <c r="J150" s="22">
        <v>0</v>
      </c>
      <c r="K150" s="22">
        <f t="shared" si="15"/>
        <v>53682.75</v>
      </c>
      <c r="L150" s="22">
        <v>52063.65</v>
      </c>
      <c r="M150" s="22">
        <v>0</v>
      </c>
      <c r="N150" s="22">
        <v>1619.1</v>
      </c>
      <c r="O150" s="22">
        <f t="shared" si="16"/>
        <v>77945.820000000007</v>
      </c>
      <c r="P150" s="22">
        <v>75839.710000000006</v>
      </c>
      <c r="Q150" s="22">
        <v>0</v>
      </c>
      <c r="R150" s="22">
        <v>2106.11</v>
      </c>
      <c r="S150" s="22">
        <v>-24263.07</v>
      </c>
      <c r="T150" s="22">
        <f t="shared" si="17"/>
        <v>2791401.52</v>
      </c>
      <c r="U150" s="22">
        <v>2730570.56</v>
      </c>
      <c r="V150" s="22">
        <v>0</v>
      </c>
      <c r="W150" s="22">
        <v>60830.96</v>
      </c>
      <c r="X150" s="22">
        <f t="shared" si="18"/>
        <v>2530113.34</v>
      </c>
      <c r="Y150" s="22">
        <v>2514809.21</v>
      </c>
      <c r="Z150" s="22">
        <v>0</v>
      </c>
      <c r="AA150" s="22">
        <v>15304.13</v>
      </c>
      <c r="AB150" s="22">
        <f t="shared" si="19"/>
        <v>261288.18000000017</v>
      </c>
      <c r="AC150" s="23">
        <v>1053112</v>
      </c>
      <c r="AD150" s="24">
        <f t="shared" si="20"/>
        <v>0.90639534365518293</v>
      </c>
      <c r="AE150" s="20" t="s">
        <v>54</v>
      </c>
      <c r="AF150" s="20" t="s">
        <v>377</v>
      </c>
      <c r="AG150" s="25"/>
      <c r="AH150" s="25"/>
      <c r="AI150" s="25">
        <f t="shared" si="14"/>
        <v>2530113.34</v>
      </c>
      <c r="AJ150" s="26"/>
    </row>
    <row r="151" spans="1:36" s="27" customFormat="1" ht="17.25" customHeight="1" x14ac:dyDescent="0.25">
      <c r="A151" s="19">
        <v>143</v>
      </c>
      <c r="B151" s="20" t="s">
        <v>38</v>
      </c>
      <c r="C151" s="20" t="s">
        <v>166</v>
      </c>
      <c r="D151" s="20" t="s">
        <v>375</v>
      </c>
      <c r="E151" s="20" t="s">
        <v>139</v>
      </c>
      <c r="F151" s="21">
        <v>117</v>
      </c>
      <c r="G151" s="22">
        <v>5507.4</v>
      </c>
      <c r="H151" s="22">
        <v>6.05</v>
      </c>
      <c r="I151" s="22">
        <v>6.05</v>
      </c>
      <c r="J151" s="22">
        <v>0</v>
      </c>
      <c r="K151" s="22">
        <f t="shared" si="15"/>
        <v>33458.380000000005</v>
      </c>
      <c r="L151" s="22">
        <v>33314.01</v>
      </c>
      <c r="M151" s="22">
        <v>0</v>
      </c>
      <c r="N151" s="22">
        <v>144.37</v>
      </c>
      <c r="O151" s="22">
        <f t="shared" si="16"/>
        <v>30649.969999999998</v>
      </c>
      <c r="P151" s="22">
        <v>30648.37</v>
      </c>
      <c r="Q151" s="22">
        <v>0</v>
      </c>
      <c r="R151" s="22">
        <v>1.6</v>
      </c>
      <c r="S151" s="22">
        <v>2808.41</v>
      </c>
      <c r="T151" s="22">
        <f t="shared" si="17"/>
        <v>1764302.8</v>
      </c>
      <c r="U151" s="22">
        <v>1748070.43</v>
      </c>
      <c r="V151" s="22">
        <v>0</v>
      </c>
      <c r="W151" s="22">
        <v>16232.37</v>
      </c>
      <c r="X151" s="22">
        <f t="shared" si="18"/>
        <v>1735276.73</v>
      </c>
      <c r="Y151" s="22">
        <v>1726558.91</v>
      </c>
      <c r="Z151" s="22">
        <v>0</v>
      </c>
      <c r="AA151" s="22">
        <v>8717.82</v>
      </c>
      <c r="AB151" s="22">
        <f t="shared" si="19"/>
        <v>29026.070000000065</v>
      </c>
      <c r="AC151" s="23">
        <v>1053100</v>
      </c>
      <c r="AD151" s="24">
        <f t="shared" si="20"/>
        <v>0.98354813584153467</v>
      </c>
      <c r="AE151" s="20" t="s">
        <v>54</v>
      </c>
      <c r="AF151" s="20" t="s">
        <v>378</v>
      </c>
      <c r="AG151" s="25"/>
      <c r="AH151" s="25"/>
      <c r="AI151" s="25">
        <f t="shared" si="14"/>
        <v>1735276.73</v>
      </c>
      <c r="AJ151" s="26"/>
    </row>
    <row r="152" spans="1:36" s="27" customFormat="1" ht="17.25" customHeight="1" x14ac:dyDescent="0.25">
      <c r="A152" s="19">
        <v>144</v>
      </c>
      <c r="B152" s="20" t="s">
        <v>38</v>
      </c>
      <c r="C152" s="20" t="s">
        <v>166</v>
      </c>
      <c r="D152" s="20" t="s">
        <v>375</v>
      </c>
      <c r="E152" s="20" t="s">
        <v>379</v>
      </c>
      <c r="F152" s="21">
        <v>111</v>
      </c>
      <c r="G152" s="22">
        <v>6699.9</v>
      </c>
      <c r="H152" s="22">
        <v>6.5</v>
      </c>
      <c r="I152" s="22">
        <v>6.5</v>
      </c>
      <c r="J152" s="22">
        <v>0</v>
      </c>
      <c r="K152" s="22">
        <f t="shared" si="15"/>
        <v>43802.54</v>
      </c>
      <c r="L152" s="22">
        <v>43549.36</v>
      </c>
      <c r="M152" s="22">
        <v>0</v>
      </c>
      <c r="N152" s="22">
        <v>253.18</v>
      </c>
      <c r="O152" s="22">
        <f t="shared" si="16"/>
        <v>52386.44</v>
      </c>
      <c r="P152" s="22">
        <v>52175.58</v>
      </c>
      <c r="Q152" s="22">
        <v>0</v>
      </c>
      <c r="R152" s="22">
        <v>210.86</v>
      </c>
      <c r="S152" s="22">
        <v>-8583.9</v>
      </c>
      <c r="T152" s="22">
        <f t="shared" si="17"/>
        <v>1885417.42</v>
      </c>
      <c r="U152" s="22">
        <v>1845793.16</v>
      </c>
      <c r="V152" s="22">
        <v>0</v>
      </c>
      <c r="W152" s="22">
        <v>39624.26</v>
      </c>
      <c r="X152" s="22">
        <f t="shared" si="18"/>
        <v>1743054.7</v>
      </c>
      <c r="Y152" s="22">
        <v>1722287.06</v>
      </c>
      <c r="Z152" s="22">
        <v>0</v>
      </c>
      <c r="AA152" s="22">
        <v>20767.64</v>
      </c>
      <c r="AB152" s="22">
        <f t="shared" si="19"/>
        <v>142362.71999999997</v>
      </c>
      <c r="AC152" s="23">
        <v>1124742</v>
      </c>
      <c r="AD152" s="24">
        <f t="shared" si="20"/>
        <v>0.92449273116400932</v>
      </c>
      <c r="AE152" s="20" t="s">
        <v>380</v>
      </c>
      <c r="AF152" s="20" t="s">
        <v>381</v>
      </c>
      <c r="AG152" s="25"/>
      <c r="AH152" s="25"/>
      <c r="AI152" s="25">
        <f t="shared" si="14"/>
        <v>1743054.7</v>
      </c>
      <c r="AJ152" s="26"/>
    </row>
    <row r="153" spans="1:36" s="27" customFormat="1" ht="17.25" customHeight="1" x14ac:dyDescent="0.25">
      <c r="A153" s="19">
        <v>145</v>
      </c>
      <c r="B153" s="20" t="s">
        <v>38</v>
      </c>
      <c r="C153" s="20" t="s">
        <v>166</v>
      </c>
      <c r="D153" s="20" t="s">
        <v>382</v>
      </c>
      <c r="E153" s="20" t="s">
        <v>120</v>
      </c>
      <c r="F153" s="21">
        <v>187</v>
      </c>
      <c r="G153" s="22">
        <v>10017.27</v>
      </c>
      <c r="H153" s="22">
        <v>6.5</v>
      </c>
      <c r="I153" s="22">
        <v>6.5</v>
      </c>
      <c r="J153" s="22">
        <v>0</v>
      </c>
      <c r="K153" s="22">
        <f t="shared" si="15"/>
        <v>65738.8</v>
      </c>
      <c r="L153" s="22">
        <v>65112.29</v>
      </c>
      <c r="M153" s="22">
        <v>0</v>
      </c>
      <c r="N153" s="22">
        <v>626.51</v>
      </c>
      <c r="O153" s="22">
        <f t="shared" si="16"/>
        <v>64325.82</v>
      </c>
      <c r="P153" s="22">
        <v>64312.57</v>
      </c>
      <c r="Q153" s="22">
        <v>0</v>
      </c>
      <c r="R153" s="22">
        <v>13.25</v>
      </c>
      <c r="S153" s="22">
        <v>1412.98</v>
      </c>
      <c r="T153" s="22">
        <f t="shared" si="17"/>
        <v>3316331.81</v>
      </c>
      <c r="U153" s="22">
        <v>3297151.31</v>
      </c>
      <c r="V153" s="22">
        <v>0</v>
      </c>
      <c r="W153" s="22">
        <v>19180.5</v>
      </c>
      <c r="X153" s="22">
        <f t="shared" si="18"/>
        <v>3190437.41</v>
      </c>
      <c r="Y153" s="22">
        <v>3186486.56</v>
      </c>
      <c r="Z153" s="22">
        <v>0</v>
      </c>
      <c r="AA153" s="22">
        <v>3950.85</v>
      </c>
      <c r="AB153" s="22">
        <f t="shared" si="19"/>
        <v>125894.39999999991</v>
      </c>
      <c r="AC153" s="23">
        <v>1024573</v>
      </c>
      <c r="AD153" s="24">
        <f t="shared" si="20"/>
        <v>0.96203805674076992</v>
      </c>
      <c r="AE153" s="20" t="s">
        <v>368</v>
      </c>
      <c r="AF153" s="20" t="s">
        <v>383</v>
      </c>
      <c r="AG153" s="25"/>
      <c r="AH153" s="25"/>
      <c r="AI153" s="25">
        <f t="shared" si="14"/>
        <v>3190437.41</v>
      </c>
      <c r="AJ153" s="26"/>
    </row>
    <row r="154" spans="1:36" s="27" customFormat="1" ht="17.25" customHeight="1" x14ac:dyDescent="0.25">
      <c r="A154" s="19">
        <v>146</v>
      </c>
      <c r="B154" s="20" t="s">
        <v>38</v>
      </c>
      <c r="C154" s="20" t="s">
        <v>166</v>
      </c>
      <c r="D154" s="20" t="s">
        <v>384</v>
      </c>
      <c r="E154" s="20" t="s">
        <v>385</v>
      </c>
      <c r="F154" s="21">
        <v>66</v>
      </c>
      <c r="G154" s="22">
        <v>3136.3</v>
      </c>
      <c r="H154" s="22">
        <v>6.05</v>
      </c>
      <c r="I154" s="22">
        <v>6.05</v>
      </c>
      <c r="J154" s="22">
        <v>0</v>
      </c>
      <c r="K154" s="22">
        <f t="shared" si="15"/>
        <v>18990.43</v>
      </c>
      <c r="L154" s="22">
        <v>18974.79</v>
      </c>
      <c r="M154" s="22">
        <v>0</v>
      </c>
      <c r="N154" s="22">
        <v>15.64</v>
      </c>
      <c r="O154" s="22">
        <f t="shared" si="16"/>
        <v>21555.119999999999</v>
      </c>
      <c r="P154" s="22">
        <v>21520.69</v>
      </c>
      <c r="Q154" s="22">
        <v>0</v>
      </c>
      <c r="R154" s="22">
        <v>34.43</v>
      </c>
      <c r="S154" s="22">
        <v>-2564.69</v>
      </c>
      <c r="T154" s="22">
        <f t="shared" si="17"/>
        <v>995839.30999999994</v>
      </c>
      <c r="U154" s="22">
        <v>994565.49</v>
      </c>
      <c r="V154" s="22">
        <v>0</v>
      </c>
      <c r="W154" s="22">
        <v>1273.82</v>
      </c>
      <c r="X154" s="22">
        <f t="shared" si="18"/>
        <v>995662.88</v>
      </c>
      <c r="Y154" s="22">
        <v>994460.23</v>
      </c>
      <c r="Z154" s="22">
        <v>0</v>
      </c>
      <c r="AA154" s="22">
        <v>1202.6500000000001</v>
      </c>
      <c r="AB154" s="22">
        <f t="shared" si="19"/>
        <v>176.42999999993481</v>
      </c>
      <c r="AC154" s="23">
        <v>1014707</v>
      </c>
      <c r="AD154" s="24">
        <f t="shared" si="20"/>
        <v>0.99982283286246254</v>
      </c>
      <c r="AE154" s="20" t="s">
        <v>54</v>
      </c>
      <c r="AF154" s="20" t="s">
        <v>386</v>
      </c>
      <c r="AG154" s="25"/>
      <c r="AH154" s="25"/>
      <c r="AI154" s="25">
        <f t="shared" si="14"/>
        <v>995662.88</v>
      </c>
      <c r="AJ154" s="26"/>
    </row>
    <row r="155" spans="1:36" s="27" customFormat="1" ht="17.25" customHeight="1" x14ac:dyDescent="0.25">
      <c r="A155" s="19">
        <v>147</v>
      </c>
      <c r="B155" s="20" t="s">
        <v>38</v>
      </c>
      <c r="C155" s="20" t="s">
        <v>166</v>
      </c>
      <c r="D155" s="20" t="s">
        <v>384</v>
      </c>
      <c r="E155" s="20" t="s">
        <v>387</v>
      </c>
      <c r="F155" s="21">
        <v>122</v>
      </c>
      <c r="G155" s="22">
        <v>6548.4</v>
      </c>
      <c r="H155" s="22">
        <v>6.5</v>
      </c>
      <c r="I155" s="22">
        <v>6.5</v>
      </c>
      <c r="J155" s="22">
        <v>0</v>
      </c>
      <c r="K155" s="22">
        <f t="shared" si="15"/>
        <v>42908.26</v>
      </c>
      <c r="L155" s="22">
        <v>42564.6</v>
      </c>
      <c r="M155" s="22">
        <v>0</v>
      </c>
      <c r="N155" s="22">
        <v>343.66</v>
      </c>
      <c r="O155" s="22">
        <f t="shared" si="16"/>
        <v>39757.01</v>
      </c>
      <c r="P155" s="22">
        <v>39756.58</v>
      </c>
      <c r="Q155" s="22">
        <v>0</v>
      </c>
      <c r="R155" s="22">
        <v>0.43</v>
      </c>
      <c r="S155" s="22">
        <v>3151.25</v>
      </c>
      <c r="T155" s="22">
        <f t="shared" si="17"/>
        <v>2167738.71</v>
      </c>
      <c r="U155" s="22">
        <v>2153067.25</v>
      </c>
      <c r="V155" s="22">
        <v>0</v>
      </c>
      <c r="W155" s="22">
        <v>14671.46</v>
      </c>
      <c r="X155" s="22">
        <f t="shared" si="18"/>
        <v>2055412.91</v>
      </c>
      <c r="Y155" s="22">
        <v>2049645.5</v>
      </c>
      <c r="Z155" s="22">
        <v>0</v>
      </c>
      <c r="AA155" s="22">
        <v>5767.41</v>
      </c>
      <c r="AB155" s="22">
        <f t="shared" si="19"/>
        <v>112325.80000000005</v>
      </c>
      <c r="AC155" s="23">
        <v>1052938</v>
      </c>
      <c r="AD155" s="24">
        <f t="shared" si="20"/>
        <v>0.94818296158949888</v>
      </c>
      <c r="AE155" s="20" t="s">
        <v>54</v>
      </c>
      <c r="AF155" s="20" t="s">
        <v>388</v>
      </c>
      <c r="AG155" s="25"/>
      <c r="AH155" s="25"/>
      <c r="AI155" s="25">
        <f t="shared" si="14"/>
        <v>2055412.91</v>
      </c>
      <c r="AJ155" s="26"/>
    </row>
    <row r="156" spans="1:36" s="27" customFormat="1" ht="17.25" customHeight="1" x14ac:dyDescent="0.25">
      <c r="A156" s="19">
        <v>148</v>
      </c>
      <c r="B156" s="20" t="s">
        <v>38</v>
      </c>
      <c r="C156" s="20" t="s">
        <v>166</v>
      </c>
      <c r="D156" s="20" t="s">
        <v>384</v>
      </c>
      <c r="E156" s="20" t="s">
        <v>389</v>
      </c>
      <c r="F156" s="21">
        <v>162</v>
      </c>
      <c r="G156" s="22">
        <v>8559.6200000000008</v>
      </c>
      <c r="H156" s="22">
        <v>6.5</v>
      </c>
      <c r="I156" s="22">
        <v>6.5</v>
      </c>
      <c r="J156" s="22">
        <v>0</v>
      </c>
      <c r="K156" s="22">
        <f t="shared" si="15"/>
        <v>57112.18</v>
      </c>
      <c r="L156" s="22">
        <v>55660.29</v>
      </c>
      <c r="M156" s="22">
        <v>0</v>
      </c>
      <c r="N156" s="22">
        <v>1451.89</v>
      </c>
      <c r="O156" s="22">
        <f t="shared" si="16"/>
        <v>58944.58</v>
      </c>
      <c r="P156" s="22">
        <v>58933.78</v>
      </c>
      <c r="Q156" s="22">
        <v>0</v>
      </c>
      <c r="R156" s="22">
        <v>10.8</v>
      </c>
      <c r="S156" s="22">
        <v>-1832.4</v>
      </c>
      <c r="T156" s="22">
        <f t="shared" si="17"/>
        <v>2875969.54</v>
      </c>
      <c r="U156" s="22">
        <v>2818889.87</v>
      </c>
      <c r="V156" s="22">
        <v>0</v>
      </c>
      <c r="W156" s="22">
        <v>57079.67</v>
      </c>
      <c r="X156" s="22">
        <f t="shared" si="18"/>
        <v>2635988.7800000003</v>
      </c>
      <c r="Y156" s="22">
        <v>2625923.7000000002</v>
      </c>
      <c r="Z156" s="22">
        <v>0</v>
      </c>
      <c r="AA156" s="22">
        <v>10065.08</v>
      </c>
      <c r="AB156" s="22">
        <f t="shared" si="19"/>
        <v>239980.75999999978</v>
      </c>
      <c r="AC156" s="23">
        <v>1052942</v>
      </c>
      <c r="AD156" s="24">
        <f t="shared" si="20"/>
        <v>0.91655657104073507</v>
      </c>
      <c r="AE156" s="20" t="s">
        <v>54</v>
      </c>
      <c r="AF156" s="20" t="s">
        <v>390</v>
      </c>
      <c r="AG156" s="25">
        <v>2119791.1</v>
      </c>
      <c r="AH156" s="25"/>
      <c r="AI156" s="25">
        <f t="shared" si="14"/>
        <v>516197.68000000017</v>
      </c>
      <c r="AJ156" s="26"/>
    </row>
    <row r="157" spans="1:36" s="27" customFormat="1" ht="17.25" customHeight="1" x14ac:dyDescent="0.25">
      <c r="A157" s="19">
        <v>149</v>
      </c>
      <c r="B157" s="20" t="s">
        <v>38</v>
      </c>
      <c r="C157" s="20" t="s">
        <v>166</v>
      </c>
      <c r="D157" s="20" t="s">
        <v>384</v>
      </c>
      <c r="E157" s="20" t="s">
        <v>391</v>
      </c>
      <c r="F157" s="21">
        <v>120</v>
      </c>
      <c r="G157" s="22">
        <v>6441.9</v>
      </c>
      <c r="H157" s="22">
        <v>6.5</v>
      </c>
      <c r="I157" s="22">
        <v>6.5</v>
      </c>
      <c r="J157" s="22">
        <v>0</v>
      </c>
      <c r="K157" s="22">
        <f t="shared" si="15"/>
        <v>42596.979999999996</v>
      </c>
      <c r="L157" s="22">
        <v>41872.35</v>
      </c>
      <c r="M157" s="22">
        <v>0</v>
      </c>
      <c r="N157" s="22">
        <v>724.63</v>
      </c>
      <c r="O157" s="22">
        <f t="shared" si="16"/>
        <v>42358.23</v>
      </c>
      <c r="P157" s="22">
        <v>42357.8</v>
      </c>
      <c r="Q157" s="22">
        <v>0</v>
      </c>
      <c r="R157" s="22">
        <v>0.43</v>
      </c>
      <c r="S157" s="22">
        <v>238.75</v>
      </c>
      <c r="T157" s="22">
        <f t="shared" si="17"/>
        <v>2147429.3499999996</v>
      </c>
      <c r="U157" s="22">
        <v>2122606.0499999998</v>
      </c>
      <c r="V157" s="22">
        <v>0</v>
      </c>
      <c r="W157" s="22">
        <v>24823.3</v>
      </c>
      <c r="X157" s="22">
        <f t="shared" si="18"/>
        <v>2028617.03</v>
      </c>
      <c r="Y157" s="22">
        <v>2024983.86</v>
      </c>
      <c r="Z157" s="22">
        <v>0</v>
      </c>
      <c r="AA157" s="22">
        <v>3633.17</v>
      </c>
      <c r="AB157" s="22">
        <f t="shared" si="19"/>
        <v>118812.3199999996</v>
      </c>
      <c r="AC157" s="23">
        <v>1106202</v>
      </c>
      <c r="AD157" s="24">
        <f t="shared" si="20"/>
        <v>0.94467230318892692</v>
      </c>
      <c r="AE157" s="20" t="s">
        <v>54</v>
      </c>
      <c r="AF157" s="20" t="s">
        <v>392</v>
      </c>
      <c r="AG157" s="25"/>
      <c r="AH157" s="25"/>
      <c r="AI157" s="25">
        <f t="shared" si="14"/>
        <v>2028617.03</v>
      </c>
      <c r="AJ157" s="26"/>
    </row>
    <row r="158" spans="1:36" s="27" customFormat="1" ht="17.25" customHeight="1" x14ac:dyDescent="0.25">
      <c r="A158" s="19">
        <v>150</v>
      </c>
      <c r="B158" s="20" t="s">
        <v>38</v>
      </c>
      <c r="C158" s="20" t="s">
        <v>166</v>
      </c>
      <c r="D158" s="20" t="s">
        <v>393</v>
      </c>
      <c r="E158" s="20" t="s">
        <v>198</v>
      </c>
      <c r="F158" s="21">
        <v>62</v>
      </c>
      <c r="G158" s="22">
        <v>2579.3000000000002</v>
      </c>
      <c r="H158" s="22">
        <v>6.05</v>
      </c>
      <c r="I158" s="22">
        <v>6.05</v>
      </c>
      <c r="J158" s="22">
        <v>0</v>
      </c>
      <c r="K158" s="22">
        <f t="shared" si="15"/>
        <v>15915.78</v>
      </c>
      <c r="L158" s="22">
        <v>15604.95</v>
      </c>
      <c r="M158" s="22">
        <v>0</v>
      </c>
      <c r="N158" s="22">
        <v>310.83</v>
      </c>
      <c r="O158" s="22">
        <f t="shared" si="16"/>
        <v>14283.83</v>
      </c>
      <c r="P158" s="22">
        <v>14283.83</v>
      </c>
      <c r="Q158" s="22">
        <v>0</v>
      </c>
      <c r="R158" s="22">
        <v>0</v>
      </c>
      <c r="S158" s="22">
        <v>1631.95</v>
      </c>
      <c r="T158" s="22">
        <f t="shared" si="17"/>
        <v>832207.51</v>
      </c>
      <c r="U158" s="22">
        <v>817965.11</v>
      </c>
      <c r="V158" s="22">
        <v>0</v>
      </c>
      <c r="W158" s="22">
        <v>14242.4</v>
      </c>
      <c r="X158" s="22">
        <f t="shared" si="18"/>
        <v>781312.09</v>
      </c>
      <c r="Y158" s="22">
        <v>776648.45</v>
      </c>
      <c r="Z158" s="22">
        <v>0</v>
      </c>
      <c r="AA158" s="22">
        <v>4663.6400000000003</v>
      </c>
      <c r="AB158" s="22">
        <f t="shared" si="19"/>
        <v>50895.420000000042</v>
      </c>
      <c r="AC158" s="23">
        <v>1053554</v>
      </c>
      <c r="AD158" s="24">
        <f t="shared" si="20"/>
        <v>0.93884287345592443</v>
      </c>
      <c r="AE158" s="20" t="s">
        <v>54</v>
      </c>
      <c r="AF158" s="20" t="s">
        <v>394</v>
      </c>
      <c r="AG158" s="25">
        <v>200892</v>
      </c>
      <c r="AH158" s="25"/>
      <c r="AI158" s="25">
        <f t="shared" si="14"/>
        <v>580420.09</v>
      </c>
      <c r="AJ158" s="26"/>
    </row>
    <row r="159" spans="1:36" s="27" customFormat="1" ht="17.25" customHeight="1" x14ac:dyDescent="0.25">
      <c r="A159" s="19">
        <v>151</v>
      </c>
      <c r="B159" s="20" t="s">
        <v>38</v>
      </c>
      <c r="C159" s="20" t="s">
        <v>166</v>
      </c>
      <c r="D159" s="20" t="s">
        <v>395</v>
      </c>
      <c r="E159" s="33" t="s">
        <v>49</v>
      </c>
      <c r="F159" s="34">
        <v>17</v>
      </c>
      <c r="G159" s="35">
        <v>621.76</v>
      </c>
      <c r="H159" s="35">
        <v>6.05</v>
      </c>
      <c r="I159" s="35">
        <v>6.05</v>
      </c>
      <c r="J159" s="35">
        <v>0</v>
      </c>
      <c r="K159" s="35">
        <v>4301.93</v>
      </c>
      <c r="L159" s="35">
        <v>4301.93</v>
      </c>
      <c r="M159" s="35">
        <v>0</v>
      </c>
      <c r="N159" s="35">
        <v>0</v>
      </c>
      <c r="O159" s="35">
        <v>2784.06</v>
      </c>
      <c r="P159" s="35">
        <v>2784.06</v>
      </c>
      <c r="Q159" s="35">
        <v>0</v>
      </c>
      <c r="R159" s="35">
        <v>0</v>
      </c>
      <c r="S159" s="35">
        <v>1517.8700000000003</v>
      </c>
      <c r="T159" s="35">
        <v>205359.33</v>
      </c>
      <c r="U159" s="35">
        <v>205223.36</v>
      </c>
      <c r="V159" s="35">
        <v>0</v>
      </c>
      <c r="W159" s="35">
        <v>135.97</v>
      </c>
      <c r="X159" s="35">
        <v>194289.61</v>
      </c>
      <c r="Y159" s="35">
        <v>194153.63999999998</v>
      </c>
      <c r="Z159" s="35">
        <v>0</v>
      </c>
      <c r="AA159" s="35">
        <v>135.97</v>
      </c>
      <c r="AB159" s="35">
        <f>T159-X159</f>
        <v>11069.720000000001</v>
      </c>
      <c r="AC159" s="23">
        <v>1020939</v>
      </c>
      <c r="AD159" s="24">
        <f t="shared" si="20"/>
        <v>0.94609585062436652</v>
      </c>
      <c r="AE159" s="29" t="s">
        <v>278</v>
      </c>
      <c r="AF159" s="20" t="s">
        <v>396</v>
      </c>
      <c r="AG159" s="25"/>
      <c r="AH159" s="25"/>
      <c r="AI159" s="25">
        <f t="shared" si="14"/>
        <v>194289.61</v>
      </c>
      <c r="AJ159" s="26"/>
    </row>
    <row r="160" spans="1:36" s="27" customFormat="1" ht="17.25" customHeight="1" x14ac:dyDescent="0.25">
      <c r="A160" s="19">
        <v>152</v>
      </c>
      <c r="B160" s="20" t="s">
        <v>38</v>
      </c>
      <c r="C160" s="20" t="s">
        <v>166</v>
      </c>
      <c r="D160" s="20" t="s">
        <v>395</v>
      </c>
      <c r="E160" s="33" t="s">
        <v>397</v>
      </c>
      <c r="F160" s="34">
        <v>8</v>
      </c>
      <c r="G160" s="35">
        <v>277.10000000000002</v>
      </c>
      <c r="H160" s="35">
        <v>6.05</v>
      </c>
      <c r="I160" s="35">
        <v>6.05</v>
      </c>
      <c r="J160" s="35">
        <v>0</v>
      </c>
      <c r="K160" s="35">
        <v>1966.42</v>
      </c>
      <c r="L160" s="35">
        <v>1966.42</v>
      </c>
      <c r="M160" s="35">
        <v>0</v>
      </c>
      <c r="N160" s="35">
        <v>0</v>
      </c>
      <c r="O160" s="35">
        <v>839.12</v>
      </c>
      <c r="P160" s="35">
        <v>839.12</v>
      </c>
      <c r="Q160" s="35">
        <v>0</v>
      </c>
      <c r="R160" s="35">
        <v>0</v>
      </c>
      <c r="S160" s="35">
        <v>1127.3000000000002</v>
      </c>
      <c r="T160" s="35">
        <v>99607.359999999986</v>
      </c>
      <c r="U160" s="35">
        <v>98343.18</v>
      </c>
      <c r="V160" s="35">
        <v>0</v>
      </c>
      <c r="W160" s="35">
        <v>1264.1799999999998</v>
      </c>
      <c r="X160" s="35">
        <v>66347.489999999991</v>
      </c>
      <c r="Y160" s="35">
        <v>66013.87</v>
      </c>
      <c r="Z160" s="35">
        <v>0</v>
      </c>
      <c r="AA160" s="35">
        <v>333.62</v>
      </c>
      <c r="AB160" s="35">
        <f t="shared" ref="AB160:AB162" si="21">T160-X160</f>
        <v>33259.869999999995</v>
      </c>
      <c r="AC160" s="23">
        <v>1030726</v>
      </c>
      <c r="AD160" s="24">
        <f t="shared" si="20"/>
        <v>0.66609023670540013</v>
      </c>
      <c r="AE160" s="20" t="s">
        <v>398</v>
      </c>
      <c r="AF160" s="20" t="s">
        <v>399</v>
      </c>
      <c r="AG160" s="25"/>
      <c r="AH160" s="25"/>
      <c r="AI160" s="25">
        <f t="shared" si="14"/>
        <v>66347.489999999991</v>
      </c>
      <c r="AJ160" s="26"/>
    </row>
    <row r="161" spans="1:36" s="27" customFormat="1" ht="17.25" customHeight="1" x14ac:dyDescent="0.25">
      <c r="A161" s="19">
        <v>153</v>
      </c>
      <c r="B161" s="20" t="s">
        <v>38</v>
      </c>
      <c r="C161" s="20" t="s">
        <v>400</v>
      </c>
      <c r="D161" s="20" t="s">
        <v>395</v>
      </c>
      <c r="E161" s="33" t="s">
        <v>56</v>
      </c>
      <c r="F161" s="34">
        <v>24</v>
      </c>
      <c r="G161" s="35">
        <v>1138.8</v>
      </c>
      <c r="H161" s="35">
        <v>6.05</v>
      </c>
      <c r="I161" s="35">
        <v>6.05</v>
      </c>
      <c r="J161" s="35">
        <v>0</v>
      </c>
      <c r="K161" s="35">
        <v>8607.66</v>
      </c>
      <c r="L161" s="35">
        <v>8607.66</v>
      </c>
      <c r="M161" s="35">
        <v>0</v>
      </c>
      <c r="N161" s="35">
        <v>0</v>
      </c>
      <c r="O161" s="35">
        <v>4377.4799999999996</v>
      </c>
      <c r="P161" s="35">
        <v>4377.4799999999996</v>
      </c>
      <c r="Q161" s="35">
        <v>0</v>
      </c>
      <c r="R161" s="35">
        <v>0</v>
      </c>
      <c r="S161" s="35">
        <v>4230.18</v>
      </c>
      <c r="T161" s="35">
        <v>390898.84</v>
      </c>
      <c r="U161" s="35">
        <v>390823.75</v>
      </c>
      <c r="V161" s="35">
        <v>0</v>
      </c>
      <c r="W161" s="35">
        <v>75.09</v>
      </c>
      <c r="X161" s="35">
        <v>236701.72</v>
      </c>
      <c r="Y161" s="35">
        <v>236626.63</v>
      </c>
      <c r="Z161" s="35">
        <v>0</v>
      </c>
      <c r="AA161" s="35">
        <v>75.09</v>
      </c>
      <c r="AB161" s="35">
        <f t="shared" si="21"/>
        <v>154197.12000000002</v>
      </c>
      <c r="AC161" s="23">
        <v>1034972</v>
      </c>
      <c r="AD161" s="24">
        <f t="shared" si="20"/>
        <v>0.60553190692507552</v>
      </c>
      <c r="AE161" s="20" t="s">
        <v>398</v>
      </c>
      <c r="AF161" s="20" t="s">
        <v>401</v>
      </c>
      <c r="AG161" s="25"/>
      <c r="AH161" s="25"/>
      <c r="AI161" s="25">
        <f t="shared" si="14"/>
        <v>236701.72</v>
      </c>
      <c r="AJ161" s="26"/>
    </row>
    <row r="162" spans="1:36" s="31" customFormat="1" ht="17.25" customHeight="1" x14ac:dyDescent="0.25">
      <c r="A162" s="19">
        <v>154</v>
      </c>
      <c r="B162" s="20" t="s">
        <v>38</v>
      </c>
      <c r="C162" s="20" t="s">
        <v>166</v>
      </c>
      <c r="D162" s="20" t="s">
        <v>402</v>
      </c>
      <c r="E162" s="33" t="s">
        <v>403</v>
      </c>
      <c r="F162" s="34">
        <v>16</v>
      </c>
      <c r="G162" s="35">
        <v>709.4</v>
      </c>
      <c r="H162" s="35">
        <v>6.05</v>
      </c>
      <c r="I162" s="35">
        <v>6.05</v>
      </c>
      <c r="J162" s="35">
        <v>0</v>
      </c>
      <c r="K162" s="35">
        <f t="shared" si="15"/>
        <v>0</v>
      </c>
      <c r="L162" s="35">
        <v>0</v>
      </c>
      <c r="M162" s="35">
        <v>0</v>
      </c>
      <c r="N162" s="35">
        <v>0</v>
      </c>
      <c r="O162" s="35">
        <f t="shared" si="16"/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f t="shared" si="17"/>
        <v>85494.35</v>
      </c>
      <c r="U162" s="35">
        <v>83772.91</v>
      </c>
      <c r="V162" s="35">
        <v>0</v>
      </c>
      <c r="W162" s="35">
        <v>1721.44</v>
      </c>
      <c r="X162" s="35">
        <f t="shared" si="18"/>
        <v>76587.44</v>
      </c>
      <c r="Y162" s="35">
        <v>76445.87</v>
      </c>
      <c r="Z162" s="35">
        <v>0</v>
      </c>
      <c r="AA162" s="35">
        <v>141.57</v>
      </c>
      <c r="AB162" s="35">
        <f t="shared" si="21"/>
        <v>8906.9100000000035</v>
      </c>
      <c r="AC162" s="23">
        <v>518</v>
      </c>
      <c r="AD162" s="24">
        <f t="shared" si="20"/>
        <v>0.89581872954177666</v>
      </c>
      <c r="AE162" s="20" t="s">
        <v>398</v>
      </c>
      <c r="AF162" s="20" t="s">
        <v>404</v>
      </c>
      <c r="AG162" s="25"/>
      <c r="AH162" s="25"/>
      <c r="AI162" s="25">
        <f t="shared" ref="AI162:AI225" si="22">X162-AG162</f>
        <v>76587.44</v>
      </c>
      <c r="AJ162" s="26"/>
    </row>
    <row r="163" spans="1:36" s="27" customFormat="1" ht="17.25" customHeight="1" x14ac:dyDescent="0.25">
      <c r="A163" s="19">
        <v>155</v>
      </c>
      <c r="B163" s="20" t="s">
        <v>38</v>
      </c>
      <c r="C163" s="20" t="s">
        <v>166</v>
      </c>
      <c r="D163" s="20" t="s">
        <v>405</v>
      </c>
      <c r="E163" s="20" t="s">
        <v>406</v>
      </c>
      <c r="F163" s="21">
        <v>161</v>
      </c>
      <c r="G163" s="22">
        <v>8641.2999999999993</v>
      </c>
      <c r="H163" s="22">
        <v>6.5</v>
      </c>
      <c r="I163" s="22">
        <v>6.5</v>
      </c>
      <c r="J163" s="22">
        <v>0</v>
      </c>
      <c r="K163" s="22">
        <f t="shared" si="15"/>
        <v>57553.87</v>
      </c>
      <c r="L163" s="22">
        <v>56183.4</v>
      </c>
      <c r="M163" s="22">
        <v>0</v>
      </c>
      <c r="N163" s="22">
        <v>1370.47</v>
      </c>
      <c r="O163" s="22">
        <f t="shared" si="16"/>
        <v>51155.54</v>
      </c>
      <c r="P163" s="22">
        <v>51155.11</v>
      </c>
      <c r="Q163" s="22">
        <v>0</v>
      </c>
      <c r="R163" s="22">
        <v>0.43</v>
      </c>
      <c r="S163" s="22">
        <v>6398.33</v>
      </c>
      <c r="T163" s="22">
        <f t="shared" si="17"/>
        <v>2896557.05</v>
      </c>
      <c r="U163" s="22">
        <v>2847521.75</v>
      </c>
      <c r="V163" s="22">
        <v>0</v>
      </c>
      <c r="W163" s="22">
        <v>49035.3</v>
      </c>
      <c r="X163" s="22">
        <f t="shared" si="18"/>
        <v>2623956.27</v>
      </c>
      <c r="Y163" s="22">
        <v>2611309.41</v>
      </c>
      <c r="Z163" s="22">
        <v>0</v>
      </c>
      <c r="AA163" s="22">
        <v>12646.86</v>
      </c>
      <c r="AB163" s="22">
        <f t="shared" si="19"/>
        <v>272600.7799999998</v>
      </c>
      <c r="AC163" s="23">
        <v>1047278</v>
      </c>
      <c r="AD163" s="24">
        <f t="shared" si="20"/>
        <v>0.90588799899522099</v>
      </c>
      <c r="AE163" s="20" t="s">
        <v>222</v>
      </c>
      <c r="AF163" s="20" t="s">
        <v>407</v>
      </c>
      <c r="AG163" s="25"/>
      <c r="AH163" s="25"/>
      <c r="AI163" s="25">
        <f t="shared" si="22"/>
        <v>2623956.27</v>
      </c>
      <c r="AJ163" s="26"/>
    </row>
    <row r="164" spans="1:36" s="27" customFormat="1" ht="17.25" customHeight="1" x14ac:dyDescent="0.25">
      <c r="A164" s="19">
        <v>156</v>
      </c>
      <c r="B164" s="20" t="s">
        <v>38</v>
      </c>
      <c r="C164" s="20" t="s">
        <v>166</v>
      </c>
      <c r="D164" s="20" t="s">
        <v>405</v>
      </c>
      <c r="E164" s="20" t="s">
        <v>329</v>
      </c>
      <c r="F164" s="21">
        <v>64</v>
      </c>
      <c r="G164" s="22">
        <v>3778.5</v>
      </c>
      <c r="H164" s="22">
        <v>6.5</v>
      </c>
      <c r="I164" s="22">
        <v>6.5</v>
      </c>
      <c r="J164" s="22">
        <v>0</v>
      </c>
      <c r="K164" s="22">
        <f t="shared" si="15"/>
        <v>25497.53</v>
      </c>
      <c r="L164" s="22">
        <v>24560.25</v>
      </c>
      <c r="M164" s="22">
        <v>0</v>
      </c>
      <c r="N164" s="22">
        <v>937.28</v>
      </c>
      <c r="O164" s="22">
        <f t="shared" si="16"/>
        <v>22872.99</v>
      </c>
      <c r="P164" s="22">
        <v>22846.49</v>
      </c>
      <c r="Q164" s="22">
        <v>0</v>
      </c>
      <c r="R164" s="22">
        <v>26.5</v>
      </c>
      <c r="S164" s="22">
        <v>2624.54</v>
      </c>
      <c r="T164" s="22">
        <f t="shared" si="17"/>
        <v>1281815.0900000001</v>
      </c>
      <c r="U164" s="22">
        <v>1245015.75</v>
      </c>
      <c r="V164" s="22">
        <v>0</v>
      </c>
      <c r="W164" s="22">
        <v>36799.339999999997</v>
      </c>
      <c r="X164" s="22">
        <f t="shared" si="18"/>
        <v>1145537.9100000001</v>
      </c>
      <c r="Y164" s="22">
        <v>1130851.3</v>
      </c>
      <c r="Z164" s="22">
        <v>0</v>
      </c>
      <c r="AA164" s="22">
        <v>14686.61</v>
      </c>
      <c r="AB164" s="22">
        <f t="shared" si="19"/>
        <v>136277.17999999993</v>
      </c>
      <c r="AC164" s="23">
        <v>1100103</v>
      </c>
      <c r="AD164" s="24">
        <f t="shared" si="20"/>
        <v>0.89368421306383594</v>
      </c>
      <c r="AE164" s="20" t="s">
        <v>222</v>
      </c>
      <c r="AF164" s="20" t="s">
        <v>408</v>
      </c>
      <c r="AG164" s="25"/>
      <c r="AH164" s="25"/>
      <c r="AI164" s="25">
        <f t="shared" si="22"/>
        <v>1145537.9100000001</v>
      </c>
      <c r="AJ164" s="26"/>
    </row>
    <row r="165" spans="1:36" s="27" customFormat="1" ht="17.25" customHeight="1" x14ac:dyDescent="0.25">
      <c r="A165" s="19">
        <v>157</v>
      </c>
      <c r="B165" s="20" t="s">
        <v>38</v>
      </c>
      <c r="C165" s="20" t="s">
        <v>166</v>
      </c>
      <c r="D165" s="20" t="s">
        <v>405</v>
      </c>
      <c r="E165" s="20" t="s">
        <v>80</v>
      </c>
      <c r="F165" s="21">
        <v>144</v>
      </c>
      <c r="G165" s="22">
        <v>8822.7999999999993</v>
      </c>
      <c r="H165" s="22">
        <v>6.5</v>
      </c>
      <c r="I165" s="22">
        <v>6.5</v>
      </c>
      <c r="J165" s="22">
        <v>0</v>
      </c>
      <c r="K165" s="22">
        <f t="shared" si="15"/>
        <v>60404.34</v>
      </c>
      <c r="L165" s="22">
        <v>57348.2</v>
      </c>
      <c r="M165" s="22">
        <v>0</v>
      </c>
      <c r="N165" s="22">
        <v>3056.14</v>
      </c>
      <c r="O165" s="22">
        <f t="shared" si="16"/>
        <v>52598.509999999995</v>
      </c>
      <c r="P165" s="22">
        <v>52595.74</v>
      </c>
      <c r="Q165" s="22">
        <v>0</v>
      </c>
      <c r="R165" s="22">
        <v>2.77</v>
      </c>
      <c r="S165" s="22">
        <v>7805.83</v>
      </c>
      <c r="T165" s="22">
        <f t="shared" si="17"/>
        <v>2928098.52</v>
      </c>
      <c r="U165" s="22">
        <v>2907112.6</v>
      </c>
      <c r="V165" s="22">
        <v>0</v>
      </c>
      <c r="W165" s="22">
        <v>20985.919999999998</v>
      </c>
      <c r="X165" s="22">
        <f t="shared" si="18"/>
        <v>2503254.4000000004</v>
      </c>
      <c r="Y165" s="22">
        <v>2500160.16</v>
      </c>
      <c r="Z165" s="22">
        <v>0</v>
      </c>
      <c r="AA165" s="22">
        <v>3094.24</v>
      </c>
      <c r="AB165" s="22">
        <f t="shared" si="19"/>
        <v>424844.11999999965</v>
      </c>
      <c r="AC165" s="23">
        <v>1112162</v>
      </c>
      <c r="AD165" s="24">
        <f t="shared" si="20"/>
        <v>0.85490784647505658</v>
      </c>
      <c r="AE165" s="20" t="s">
        <v>54</v>
      </c>
      <c r="AF165" s="20" t="s">
        <v>409</v>
      </c>
      <c r="AG165" s="25"/>
      <c r="AH165" s="25"/>
      <c r="AI165" s="25">
        <f t="shared" si="22"/>
        <v>2503254.4000000004</v>
      </c>
      <c r="AJ165" s="26"/>
    </row>
    <row r="166" spans="1:36" s="27" customFormat="1" ht="17.25" customHeight="1" x14ac:dyDescent="0.25">
      <c r="A166" s="19">
        <v>158</v>
      </c>
      <c r="B166" s="20" t="s">
        <v>38</v>
      </c>
      <c r="C166" s="20" t="s">
        <v>166</v>
      </c>
      <c r="D166" s="20" t="s">
        <v>405</v>
      </c>
      <c r="E166" s="20" t="s">
        <v>90</v>
      </c>
      <c r="F166" s="21">
        <v>70</v>
      </c>
      <c r="G166" s="22">
        <v>4199</v>
      </c>
      <c r="H166" s="22">
        <v>6.5</v>
      </c>
      <c r="I166" s="22">
        <v>6.5</v>
      </c>
      <c r="J166" s="22">
        <v>0</v>
      </c>
      <c r="K166" s="22">
        <f t="shared" si="15"/>
        <v>28235.42</v>
      </c>
      <c r="L166" s="22">
        <v>27293.5</v>
      </c>
      <c r="M166" s="22">
        <v>0</v>
      </c>
      <c r="N166" s="22">
        <v>941.92</v>
      </c>
      <c r="O166" s="22">
        <f t="shared" si="16"/>
        <v>23721.8</v>
      </c>
      <c r="P166" s="22">
        <v>23721.8</v>
      </c>
      <c r="Q166" s="22">
        <v>0</v>
      </c>
      <c r="R166" s="22">
        <v>0</v>
      </c>
      <c r="S166" s="22">
        <v>4513.62</v>
      </c>
      <c r="T166" s="22">
        <f t="shared" si="17"/>
        <v>1411348.12</v>
      </c>
      <c r="U166" s="22">
        <v>1383570.5</v>
      </c>
      <c r="V166" s="22">
        <v>0</v>
      </c>
      <c r="W166" s="22">
        <v>27777.62</v>
      </c>
      <c r="X166" s="22">
        <f t="shared" si="18"/>
        <v>1257161.9100000001</v>
      </c>
      <c r="Y166" s="22">
        <v>1253144.29</v>
      </c>
      <c r="Z166" s="22">
        <v>0</v>
      </c>
      <c r="AA166" s="22">
        <v>4017.62</v>
      </c>
      <c r="AB166" s="22">
        <f t="shared" si="19"/>
        <v>154186.20999999996</v>
      </c>
      <c r="AC166" s="23">
        <v>1115262</v>
      </c>
      <c r="AD166" s="24">
        <f t="shared" si="20"/>
        <v>0.89075253099143259</v>
      </c>
      <c r="AE166" s="20" t="s">
        <v>54</v>
      </c>
      <c r="AF166" s="20" t="s">
        <v>410</v>
      </c>
      <c r="AG166" s="25"/>
      <c r="AH166" s="25"/>
      <c r="AI166" s="25">
        <f t="shared" si="22"/>
        <v>1257161.9100000001</v>
      </c>
      <c r="AJ166" s="26"/>
    </row>
    <row r="167" spans="1:36" s="27" customFormat="1" ht="17.25" customHeight="1" x14ac:dyDescent="0.25">
      <c r="A167" s="19">
        <v>159</v>
      </c>
      <c r="B167" s="20" t="s">
        <v>38</v>
      </c>
      <c r="C167" s="20" t="s">
        <v>166</v>
      </c>
      <c r="D167" s="20" t="s">
        <v>411</v>
      </c>
      <c r="E167" s="20" t="s">
        <v>122</v>
      </c>
      <c r="F167" s="21">
        <v>40</v>
      </c>
      <c r="G167" s="22">
        <v>2657.06</v>
      </c>
      <c r="H167" s="22">
        <v>6.05</v>
      </c>
      <c r="I167" s="22">
        <v>6.05</v>
      </c>
      <c r="J167" s="22">
        <v>0</v>
      </c>
      <c r="K167" s="22">
        <f t="shared" si="15"/>
        <v>16535.07</v>
      </c>
      <c r="L167" s="22">
        <v>16116.2</v>
      </c>
      <c r="M167" s="22">
        <v>0</v>
      </c>
      <c r="N167" s="22">
        <v>418.87</v>
      </c>
      <c r="O167" s="22">
        <f t="shared" si="16"/>
        <v>13355.2</v>
      </c>
      <c r="P167" s="22">
        <v>13355.2</v>
      </c>
      <c r="Q167" s="22">
        <v>0</v>
      </c>
      <c r="R167" s="22">
        <v>0</v>
      </c>
      <c r="S167" s="22">
        <v>3179.87</v>
      </c>
      <c r="T167" s="22">
        <f t="shared" si="17"/>
        <v>859974.59000000008</v>
      </c>
      <c r="U167" s="22">
        <v>845365.68</v>
      </c>
      <c r="V167" s="22">
        <v>0</v>
      </c>
      <c r="W167" s="22">
        <v>14608.91</v>
      </c>
      <c r="X167" s="22">
        <f t="shared" si="18"/>
        <v>789320.04</v>
      </c>
      <c r="Y167" s="22">
        <v>787044.02</v>
      </c>
      <c r="Z167" s="22">
        <v>0</v>
      </c>
      <c r="AA167" s="22">
        <v>2276.02</v>
      </c>
      <c r="AB167" s="22">
        <f t="shared" si="19"/>
        <v>70654.550000000047</v>
      </c>
      <c r="AC167" s="23">
        <v>1046853</v>
      </c>
      <c r="AD167" s="24">
        <f t="shared" si="20"/>
        <v>0.91784111900329513</v>
      </c>
      <c r="AE167" s="20" t="s">
        <v>54</v>
      </c>
      <c r="AF167" s="20" t="s">
        <v>412</v>
      </c>
      <c r="AG167" s="25"/>
      <c r="AH167" s="25"/>
      <c r="AI167" s="25">
        <f t="shared" si="22"/>
        <v>789320.04</v>
      </c>
      <c r="AJ167" s="26"/>
    </row>
    <row r="168" spans="1:36" s="27" customFormat="1" ht="17.25" customHeight="1" x14ac:dyDescent="0.25">
      <c r="A168" s="19">
        <v>160</v>
      </c>
      <c r="B168" s="20" t="s">
        <v>38</v>
      </c>
      <c r="C168" s="20" t="s">
        <v>166</v>
      </c>
      <c r="D168" s="20" t="s">
        <v>411</v>
      </c>
      <c r="E168" s="20" t="s">
        <v>139</v>
      </c>
      <c r="F168" s="21">
        <v>40</v>
      </c>
      <c r="G168" s="22">
        <v>2605.58</v>
      </c>
      <c r="H168" s="22">
        <v>6.05</v>
      </c>
      <c r="I168" s="22">
        <v>6.05</v>
      </c>
      <c r="J168" s="22">
        <v>0</v>
      </c>
      <c r="K168" s="22">
        <f t="shared" si="15"/>
        <v>15991.160000000002</v>
      </c>
      <c r="L168" s="22">
        <v>15763.87</v>
      </c>
      <c r="M168" s="22">
        <v>0</v>
      </c>
      <c r="N168" s="22">
        <v>227.29</v>
      </c>
      <c r="O168" s="22">
        <f t="shared" si="16"/>
        <v>14702.22</v>
      </c>
      <c r="P168" s="22">
        <v>14702.22</v>
      </c>
      <c r="Q168" s="22">
        <v>0</v>
      </c>
      <c r="R168" s="22">
        <v>0</v>
      </c>
      <c r="S168" s="22">
        <v>1288.94</v>
      </c>
      <c r="T168" s="22">
        <f t="shared" si="17"/>
        <v>833335.92999999993</v>
      </c>
      <c r="U168" s="22">
        <v>827154.85</v>
      </c>
      <c r="V168" s="22">
        <v>0</v>
      </c>
      <c r="W168" s="22">
        <v>6181.08</v>
      </c>
      <c r="X168" s="22">
        <f t="shared" si="18"/>
        <v>795031.27</v>
      </c>
      <c r="Y168" s="22">
        <v>794258.98</v>
      </c>
      <c r="Z168" s="22">
        <v>0</v>
      </c>
      <c r="AA168" s="22">
        <v>772.29</v>
      </c>
      <c r="AB168" s="22">
        <f t="shared" si="19"/>
        <v>38304.659999999916</v>
      </c>
      <c r="AC168" s="23">
        <v>1046854</v>
      </c>
      <c r="AD168" s="24">
        <f t="shared" si="20"/>
        <v>0.95403455122833847</v>
      </c>
      <c r="AE168" s="20" t="s">
        <v>54</v>
      </c>
      <c r="AF168" s="20" t="s">
        <v>413</v>
      </c>
      <c r="AG168" s="25"/>
      <c r="AH168" s="25"/>
      <c r="AI168" s="25">
        <f t="shared" si="22"/>
        <v>795031.27</v>
      </c>
      <c r="AJ168" s="26"/>
    </row>
    <row r="169" spans="1:36" s="31" customFormat="1" ht="17.25" customHeight="1" x14ac:dyDescent="0.25">
      <c r="A169" s="19">
        <v>161</v>
      </c>
      <c r="B169" s="20" t="s">
        <v>38</v>
      </c>
      <c r="C169" s="20" t="s">
        <v>166</v>
      </c>
      <c r="D169" s="20" t="s">
        <v>411</v>
      </c>
      <c r="E169" s="20" t="s">
        <v>414</v>
      </c>
      <c r="F169" s="21">
        <v>130</v>
      </c>
      <c r="G169" s="22">
        <v>6467.39</v>
      </c>
      <c r="H169" s="22">
        <v>6.05</v>
      </c>
      <c r="I169" s="22">
        <v>6.05</v>
      </c>
      <c r="J169" s="22">
        <v>0</v>
      </c>
      <c r="K169" s="22">
        <f t="shared" si="15"/>
        <v>39568.25</v>
      </c>
      <c r="L169" s="22">
        <v>39105.64</v>
      </c>
      <c r="M169" s="22">
        <v>0</v>
      </c>
      <c r="N169" s="22">
        <v>462.61</v>
      </c>
      <c r="O169" s="22">
        <f t="shared" si="16"/>
        <v>36613.61</v>
      </c>
      <c r="P169" s="22">
        <v>36599.910000000003</v>
      </c>
      <c r="Q169" s="22">
        <v>0</v>
      </c>
      <c r="R169" s="22">
        <v>13.7</v>
      </c>
      <c r="S169" s="22">
        <v>2954.64</v>
      </c>
      <c r="T169" s="22">
        <f t="shared" si="17"/>
        <v>2071074.25</v>
      </c>
      <c r="U169" s="22">
        <v>2051381.43</v>
      </c>
      <c r="V169" s="22">
        <v>0</v>
      </c>
      <c r="W169" s="22">
        <v>19692.82</v>
      </c>
      <c r="X169" s="22">
        <f t="shared" si="18"/>
        <v>1992840.37</v>
      </c>
      <c r="Y169" s="22">
        <v>1985115.85</v>
      </c>
      <c r="Z169" s="22">
        <v>0</v>
      </c>
      <c r="AA169" s="22">
        <v>7724.52</v>
      </c>
      <c r="AB169" s="22">
        <f t="shared" si="19"/>
        <v>78233.879999999888</v>
      </c>
      <c r="AC169" s="23">
        <v>1046661</v>
      </c>
      <c r="AD169" s="24">
        <f t="shared" si="20"/>
        <v>0.96222545859956499</v>
      </c>
      <c r="AE169" s="20" t="s">
        <v>54</v>
      </c>
      <c r="AF169" s="20" t="s">
        <v>415</v>
      </c>
      <c r="AG169" s="25"/>
      <c r="AH169" s="25"/>
      <c r="AI169" s="25">
        <f t="shared" si="22"/>
        <v>1992840.37</v>
      </c>
      <c r="AJ169" s="26"/>
    </row>
    <row r="170" spans="1:36" s="27" customFormat="1" ht="17.25" customHeight="1" x14ac:dyDescent="0.25">
      <c r="A170" s="19">
        <v>162</v>
      </c>
      <c r="B170" s="20" t="s">
        <v>38</v>
      </c>
      <c r="C170" s="20" t="s">
        <v>166</v>
      </c>
      <c r="D170" s="20" t="s">
        <v>64</v>
      </c>
      <c r="E170" s="20" t="s">
        <v>97</v>
      </c>
      <c r="F170" s="21">
        <v>80</v>
      </c>
      <c r="G170" s="22">
        <v>5402.43</v>
      </c>
      <c r="H170" s="22">
        <v>6.05</v>
      </c>
      <c r="I170" s="22">
        <v>6.05</v>
      </c>
      <c r="J170" s="22">
        <v>0</v>
      </c>
      <c r="K170" s="22">
        <f t="shared" si="15"/>
        <v>34024.42</v>
      </c>
      <c r="L170" s="22">
        <v>32684.9</v>
      </c>
      <c r="M170" s="22">
        <v>0</v>
      </c>
      <c r="N170" s="22">
        <v>1339.52</v>
      </c>
      <c r="O170" s="22">
        <f t="shared" si="16"/>
        <v>29854.879999999997</v>
      </c>
      <c r="P170" s="22">
        <v>29850.03</v>
      </c>
      <c r="Q170" s="22">
        <v>0</v>
      </c>
      <c r="R170" s="22">
        <v>4.8499999999999996</v>
      </c>
      <c r="S170" s="22">
        <v>4169.54</v>
      </c>
      <c r="T170" s="22">
        <f t="shared" si="17"/>
        <v>1753122.85</v>
      </c>
      <c r="U170" s="22">
        <v>1714429.73</v>
      </c>
      <c r="V170" s="22">
        <v>0</v>
      </c>
      <c r="W170" s="22">
        <v>38693.120000000003</v>
      </c>
      <c r="X170" s="22">
        <f t="shared" si="18"/>
        <v>1538965.14</v>
      </c>
      <c r="Y170" s="22">
        <v>1537342.72</v>
      </c>
      <c r="Z170" s="22">
        <v>0</v>
      </c>
      <c r="AA170" s="22">
        <v>1622.42</v>
      </c>
      <c r="AB170" s="22">
        <f t="shared" si="19"/>
        <v>214157.7100000002</v>
      </c>
      <c r="AC170" s="23">
        <v>1043477</v>
      </c>
      <c r="AD170" s="24">
        <f t="shared" si="20"/>
        <v>0.87784215464421089</v>
      </c>
      <c r="AE170" s="20" t="s">
        <v>54</v>
      </c>
      <c r="AF170" s="20" t="s">
        <v>416</v>
      </c>
      <c r="AG170" s="25"/>
      <c r="AH170" s="25"/>
      <c r="AI170" s="25">
        <f t="shared" si="22"/>
        <v>1538965.14</v>
      </c>
      <c r="AJ170" s="26"/>
    </row>
    <row r="171" spans="1:36" s="27" customFormat="1" ht="17.25" customHeight="1" x14ac:dyDescent="0.25">
      <c r="A171" s="19">
        <v>163</v>
      </c>
      <c r="B171" s="20" t="s">
        <v>38</v>
      </c>
      <c r="C171" s="20" t="s">
        <v>166</v>
      </c>
      <c r="D171" s="20" t="s">
        <v>64</v>
      </c>
      <c r="E171" s="20" t="s">
        <v>208</v>
      </c>
      <c r="F171" s="21">
        <v>45</v>
      </c>
      <c r="G171" s="22">
        <v>2781.1</v>
      </c>
      <c r="H171" s="22">
        <v>6.5</v>
      </c>
      <c r="I171" s="22">
        <v>6.5</v>
      </c>
      <c r="J171" s="22">
        <v>0</v>
      </c>
      <c r="K171" s="22">
        <f t="shared" si="15"/>
        <v>18512.730000000003</v>
      </c>
      <c r="L171" s="22">
        <v>18077.150000000001</v>
      </c>
      <c r="M171" s="22">
        <v>0</v>
      </c>
      <c r="N171" s="22">
        <v>435.58</v>
      </c>
      <c r="O171" s="22">
        <f t="shared" si="16"/>
        <v>16988.18</v>
      </c>
      <c r="P171" s="22">
        <v>16960.2</v>
      </c>
      <c r="Q171" s="22">
        <v>0</v>
      </c>
      <c r="R171" s="22">
        <v>27.98</v>
      </c>
      <c r="S171" s="22">
        <v>1524.55</v>
      </c>
      <c r="T171" s="22">
        <f t="shared" si="17"/>
        <v>925712.17</v>
      </c>
      <c r="U171" s="22">
        <v>913758.3</v>
      </c>
      <c r="V171" s="22">
        <v>0</v>
      </c>
      <c r="W171" s="22">
        <v>11953.87</v>
      </c>
      <c r="X171" s="22">
        <f t="shared" si="18"/>
        <v>855312.46000000008</v>
      </c>
      <c r="Y171" s="22">
        <v>853302.4</v>
      </c>
      <c r="Z171" s="22">
        <v>0</v>
      </c>
      <c r="AA171" s="22">
        <v>2010.06</v>
      </c>
      <c r="AB171" s="22">
        <f t="shared" si="19"/>
        <v>70399.709999999963</v>
      </c>
      <c r="AC171" s="23">
        <v>1115182</v>
      </c>
      <c r="AD171" s="24">
        <f t="shared" si="20"/>
        <v>0.92395075674547955</v>
      </c>
      <c r="AE171" s="20" t="s">
        <v>54</v>
      </c>
      <c r="AF171" s="20" t="s">
        <v>417</v>
      </c>
      <c r="AG171" s="25"/>
      <c r="AH171" s="25"/>
      <c r="AI171" s="25">
        <f t="shared" si="22"/>
        <v>855312.46000000008</v>
      </c>
      <c r="AJ171" s="26"/>
    </row>
    <row r="172" spans="1:36" s="27" customFormat="1" ht="17.25" customHeight="1" x14ac:dyDescent="0.25">
      <c r="A172" s="19">
        <v>164</v>
      </c>
      <c r="B172" s="20" t="s">
        <v>38</v>
      </c>
      <c r="C172" s="20" t="s">
        <v>166</v>
      </c>
      <c r="D172" s="20" t="s">
        <v>64</v>
      </c>
      <c r="E172" s="20" t="s">
        <v>418</v>
      </c>
      <c r="F172" s="21">
        <v>61</v>
      </c>
      <c r="G172" s="22">
        <v>2752.4</v>
      </c>
      <c r="H172" s="22">
        <v>6.05</v>
      </c>
      <c r="I172" s="22">
        <v>6.05</v>
      </c>
      <c r="J172" s="22">
        <v>0</v>
      </c>
      <c r="K172" s="22">
        <f t="shared" si="15"/>
        <v>16693.62</v>
      </c>
      <c r="L172" s="22">
        <v>16652.16</v>
      </c>
      <c r="M172" s="22">
        <v>0</v>
      </c>
      <c r="N172" s="22">
        <v>41.46</v>
      </c>
      <c r="O172" s="22">
        <f t="shared" si="16"/>
        <v>16425.23</v>
      </c>
      <c r="P172" s="22">
        <v>16424.86</v>
      </c>
      <c r="Q172" s="22">
        <v>0</v>
      </c>
      <c r="R172" s="22">
        <v>0.37</v>
      </c>
      <c r="S172" s="22">
        <v>268.39</v>
      </c>
      <c r="T172" s="22">
        <f t="shared" si="17"/>
        <v>875867.4</v>
      </c>
      <c r="U172" s="22">
        <v>873480.66</v>
      </c>
      <c r="V172" s="22">
        <v>0</v>
      </c>
      <c r="W172" s="22">
        <v>2386.7399999999998</v>
      </c>
      <c r="X172" s="22">
        <f t="shared" si="18"/>
        <v>859851.26</v>
      </c>
      <c r="Y172" s="22">
        <v>858368.51</v>
      </c>
      <c r="Z172" s="22">
        <v>0</v>
      </c>
      <c r="AA172" s="22">
        <v>1482.75</v>
      </c>
      <c r="AB172" s="22">
        <f t="shared" si="19"/>
        <v>16016.140000000014</v>
      </c>
      <c r="AC172" s="23">
        <v>1044938</v>
      </c>
      <c r="AD172" s="24">
        <f t="shared" si="20"/>
        <v>0.98171396720553816</v>
      </c>
      <c r="AE172" s="20" t="s">
        <v>419</v>
      </c>
      <c r="AF172" s="20" t="s">
        <v>420</v>
      </c>
      <c r="AG172" s="25">
        <f>26080.35+60854.14</f>
        <v>86934.489999999991</v>
      </c>
      <c r="AH172" s="25"/>
      <c r="AI172" s="25">
        <f t="shared" si="22"/>
        <v>772916.77</v>
      </c>
      <c r="AJ172" s="26"/>
    </row>
    <row r="173" spans="1:36" s="27" customFormat="1" ht="17.25" customHeight="1" x14ac:dyDescent="0.25">
      <c r="A173" s="19">
        <v>165</v>
      </c>
      <c r="B173" s="20" t="s">
        <v>38</v>
      </c>
      <c r="C173" s="20" t="s">
        <v>166</v>
      </c>
      <c r="D173" s="20" t="s">
        <v>64</v>
      </c>
      <c r="E173" s="20" t="s">
        <v>421</v>
      </c>
      <c r="F173" s="21">
        <v>121</v>
      </c>
      <c r="G173" s="22">
        <v>7289</v>
      </c>
      <c r="H173" s="22">
        <v>6.5</v>
      </c>
      <c r="I173" s="22">
        <v>6.5</v>
      </c>
      <c r="J173" s="22">
        <v>0</v>
      </c>
      <c r="K173" s="22">
        <f t="shared" si="15"/>
        <v>48009.33</v>
      </c>
      <c r="L173" s="22">
        <v>47008.65</v>
      </c>
      <c r="M173" s="22">
        <v>0</v>
      </c>
      <c r="N173" s="22">
        <v>1000.68</v>
      </c>
      <c r="O173" s="22">
        <f t="shared" si="16"/>
        <v>46857.25</v>
      </c>
      <c r="P173" s="22">
        <v>46844.800000000003</v>
      </c>
      <c r="Q173" s="22">
        <v>0</v>
      </c>
      <c r="R173" s="22">
        <v>12.45</v>
      </c>
      <c r="S173" s="22">
        <v>1152.08</v>
      </c>
      <c r="T173" s="22">
        <f t="shared" si="17"/>
        <v>2045736.34</v>
      </c>
      <c r="U173" s="22">
        <v>2024795.5</v>
      </c>
      <c r="V173" s="22">
        <v>0</v>
      </c>
      <c r="W173" s="22">
        <v>20940.84</v>
      </c>
      <c r="X173" s="22">
        <f t="shared" si="18"/>
        <v>1889867.34</v>
      </c>
      <c r="Y173" s="22">
        <v>1886593</v>
      </c>
      <c r="Z173" s="22">
        <v>0</v>
      </c>
      <c r="AA173" s="22">
        <v>3274.34</v>
      </c>
      <c r="AB173" s="22">
        <f t="shared" si="19"/>
        <v>155869</v>
      </c>
      <c r="AC173" s="23">
        <v>1115602</v>
      </c>
      <c r="AD173" s="24">
        <f t="shared" si="20"/>
        <v>0.92380787447907387</v>
      </c>
      <c r="AE173" s="20" t="s">
        <v>54</v>
      </c>
      <c r="AF173" s="20" t="s">
        <v>422</v>
      </c>
      <c r="AG173" s="25"/>
      <c r="AH173" s="25"/>
      <c r="AI173" s="25">
        <f t="shared" si="22"/>
        <v>1889867.34</v>
      </c>
      <c r="AJ173" s="26"/>
    </row>
    <row r="174" spans="1:36" s="27" customFormat="1" ht="17.25" customHeight="1" x14ac:dyDescent="0.25">
      <c r="A174" s="19">
        <v>166</v>
      </c>
      <c r="B174" s="20" t="s">
        <v>38</v>
      </c>
      <c r="C174" s="20" t="s">
        <v>166</v>
      </c>
      <c r="D174" s="20" t="s">
        <v>423</v>
      </c>
      <c r="E174" s="20" t="s">
        <v>424</v>
      </c>
      <c r="F174" s="21">
        <v>33</v>
      </c>
      <c r="G174" s="22">
        <v>1778.1</v>
      </c>
      <c r="H174" s="22">
        <v>6.05</v>
      </c>
      <c r="I174" s="22">
        <v>6.05</v>
      </c>
      <c r="J174" s="22">
        <v>0</v>
      </c>
      <c r="K174" s="22">
        <f t="shared" si="15"/>
        <v>10757.58</v>
      </c>
      <c r="L174" s="22">
        <v>10757.58</v>
      </c>
      <c r="M174" s="22">
        <v>0</v>
      </c>
      <c r="N174" s="22">
        <v>0</v>
      </c>
      <c r="O174" s="22">
        <f t="shared" si="16"/>
        <v>11185.53</v>
      </c>
      <c r="P174" s="22">
        <v>11185.53</v>
      </c>
      <c r="Q174" s="22">
        <v>0</v>
      </c>
      <c r="R174" s="22">
        <v>0</v>
      </c>
      <c r="S174" s="22">
        <v>-427.95</v>
      </c>
      <c r="T174" s="22">
        <f t="shared" si="17"/>
        <v>566653.19999999995</v>
      </c>
      <c r="U174" s="22">
        <v>564318.36</v>
      </c>
      <c r="V174" s="22">
        <v>0</v>
      </c>
      <c r="W174" s="22">
        <v>2334.84</v>
      </c>
      <c r="X174" s="22">
        <f t="shared" si="18"/>
        <v>543841.64999999991</v>
      </c>
      <c r="Y174" s="22">
        <v>541619.07999999996</v>
      </c>
      <c r="Z174" s="22">
        <v>0</v>
      </c>
      <c r="AA174" s="22">
        <v>2222.5700000000002</v>
      </c>
      <c r="AB174" s="22">
        <f t="shared" si="19"/>
        <v>22811.550000000047</v>
      </c>
      <c r="AC174" s="23">
        <v>1047466</v>
      </c>
      <c r="AD174" s="24">
        <f t="shared" si="20"/>
        <v>0.95974336684236483</v>
      </c>
      <c r="AE174" s="20" t="s">
        <v>54</v>
      </c>
      <c r="AF174" s="20" t="s">
        <v>425</v>
      </c>
      <c r="AG174" s="25"/>
      <c r="AH174" s="25"/>
      <c r="AI174" s="25">
        <f t="shared" si="22"/>
        <v>543841.64999999991</v>
      </c>
      <c r="AJ174" s="26"/>
    </row>
    <row r="175" spans="1:36" s="27" customFormat="1" ht="17.25" customHeight="1" x14ac:dyDescent="0.25">
      <c r="A175" s="19">
        <v>167</v>
      </c>
      <c r="B175" s="20" t="s">
        <v>38</v>
      </c>
      <c r="C175" s="20" t="s">
        <v>166</v>
      </c>
      <c r="D175" s="20" t="s">
        <v>426</v>
      </c>
      <c r="E175" s="20" t="s">
        <v>427</v>
      </c>
      <c r="F175" s="21">
        <v>63</v>
      </c>
      <c r="G175" s="22">
        <v>3616.59</v>
      </c>
      <c r="H175" s="22">
        <v>6.05</v>
      </c>
      <c r="I175" s="22">
        <v>6.05</v>
      </c>
      <c r="J175" s="22">
        <v>0</v>
      </c>
      <c r="K175" s="22">
        <f t="shared" si="15"/>
        <v>22279.5</v>
      </c>
      <c r="L175" s="22">
        <v>21889.63</v>
      </c>
      <c r="M175" s="22">
        <v>0</v>
      </c>
      <c r="N175" s="22">
        <v>389.87</v>
      </c>
      <c r="O175" s="22">
        <f t="shared" si="16"/>
        <v>23137.040000000001</v>
      </c>
      <c r="P175" s="22">
        <v>23133.98</v>
      </c>
      <c r="Q175" s="22">
        <v>0</v>
      </c>
      <c r="R175" s="22">
        <v>3.06</v>
      </c>
      <c r="S175" s="22">
        <v>-857.54</v>
      </c>
      <c r="T175" s="22">
        <f t="shared" si="17"/>
        <v>1165981.1300000001</v>
      </c>
      <c r="U175" s="22">
        <v>1154762.33</v>
      </c>
      <c r="V175" s="22">
        <v>0</v>
      </c>
      <c r="W175" s="22">
        <v>11218.8</v>
      </c>
      <c r="X175" s="22">
        <f t="shared" si="18"/>
        <v>1108864.6499999999</v>
      </c>
      <c r="Y175" s="22">
        <v>1107246.1599999999</v>
      </c>
      <c r="Z175" s="22">
        <v>0</v>
      </c>
      <c r="AA175" s="22">
        <v>1618.49</v>
      </c>
      <c r="AB175" s="22">
        <f t="shared" si="19"/>
        <v>57116.480000000214</v>
      </c>
      <c r="AC175" s="23">
        <v>1046001</v>
      </c>
      <c r="AD175" s="24">
        <f t="shared" si="20"/>
        <v>0.95101423296618859</v>
      </c>
      <c r="AE175" s="20" t="s">
        <v>54</v>
      </c>
      <c r="AF175" s="20" t="s">
        <v>428</v>
      </c>
      <c r="AG175" s="25"/>
      <c r="AH175" s="25"/>
      <c r="AI175" s="25">
        <f t="shared" si="22"/>
        <v>1108864.6499999999</v>
      </c>
      <c r="AJ175" s="26"/>
    </row>
    <row r="176" spans="1:36" s="27" customFormat="1" ht="17.25" customHeight="1" x14ac:dyDescent="0.25">
      <c r="A176" s="19">
        <v>168</v>
      </c>
      <c r="B176" s="20" t="s">
        <v>38</v>
      </c>
      <c r="C176" s="20" t="s">
        <v>166</v>
      </c>
      <c r="D176" s="20" t="s">
        <v>429</v>
      </c>
      <c r="E176" s="20" t="s">
        <v>80</v>
      </c>
      <c r="F176" s="21">
        <v>82</v>
      </c>
      <c r="G176" s="22">
        <v>4630.3999999999996</v>
      </c>
      <c r="H176" s="22">
        <v>6.05</v>
      </c>
      <c r="I176" s="22">
        <v>6.05</v>
      </c>
      <c r="J176" s="22">
        <v>0</v>
      </c>
      <c r="K176" s="22">
        <f t="shared" si="15"/>
        <v>28580.91</v>
      </c>
      <c r="L176" s="22">
        <v>28005.68</v>
      </c>
      <c r="M176" s="22">
        <v>0</v>
      </c>
      <c r="N176" s="22">
        <v>575.23</v>
      </c>
      <c r="O176" s="22">
        <f t="shared" si="16"/>
        <v>26233.02</v>
      </c>
      <c r="P176" s="22">
        <v>26194.400000000001</v>
      </c>
      <c r="Q176" s="22">
        <v>0</v>
      </c>
      <c r="R176" s="22">
        <v>38.619999999999997</v>
      </c>
      <c r="S176" s="22">
        <v>2347.89</v>
      </c>
      <c r="T176" s="22">
        <f t="shared" si="17"/>
        <v>1487564.45</v>
      </c>
      <c r="U176" s="22">
        <v>1467191.8</v>
      </c>
      <c r="V176" s="22">
        <v>0</v>
      </c>
      <c r="W176" s="22">
        <v>20372.650000000001</v>
      </c>
      <c r="X176" s="22">
        <f t="shared" si="18"/>
        <v>1394928.8399999999</v>
      </c>
      <c r="Y176" s="22">
        <v>1387002.4</v>
      </c>
      <c r="Z176" s="22">
        <v>0</v>
      </c>
      <c r="AA176" s="22">
        <v>7926.44</v>
      </c>
      <c r="AB176" s="22">
        <f t="shared" si="19"/>
        <v>92635.610000000102</v>
      </c>
      <c r="AC176" s="23">
        <v>1042155</v>
      </c>
      <c r="AD176" s="24">
        <f t="shared" si="20"/>
        <v>0.93772665782648945</v>
      </c>
      <c r="AE176" s="20" t="s">
        <v>324</v>
      </c>
      <c r="AF176" s="20" t="s">
        <v>430</v>
      </c>
      <c r="AG176" s="25"/>
      <c r="AH176" s="25"/>
      <c r="AI176" s="25">
        <f t="shared" si="22"/>
        <v>1394928.8399999999</v>
      </c>
      <c r="AJ176" s="26"/>
    </row>
    <row r="177" spans="1:36" s="27" customFormat="1" ht="17.25" customHeight="1" x14ac:dyDescent="0.25">
      <c r="A177" s="19">
        <v>169</v>
      </c>
      <c r="B177" s="20" t="s">
        <v>38</v>
      </c>
      <c r="C177" s="20" t="s">
        <v>166</v>
      </c>
      <c r="D177" s="20" t="s">
        <v>429</v>
      </c>
      <c r="E177" s="20" t="s">
        <v>198</v>
      </c>
      <c r="F177" s="21">
        <v>7</v>
      </c>
      <c r="G177" s="22">
        <v>509.3</v>
      </c>
      <c r="H177" s="22">
        <v>6.05</v>
      </c>
      <c r="I177" s="22">
        <v>6.05</v>
      </c>
      <c r="J177" s="22">
        <v>0</v>
      </c>
      <c r="K177" s="22">
        <f t="shared" si="15"/>
        <v>-1972.89</v>
      </c>
      <c r="L177" s="22">
        <v>-2414.0700000000002</v>
      </c>
      <c r="M177" s="22">
        <v>0</v>
      </c>
      <c r="N177" s="22">
        <v>441.18</v>
      </c>
      <c r="O177" s="22">
        <f t="shared" si="16"/>
        <v>2029.78</v>
      </c>
      <c r="P177" s="22">
        <v>2029.78</v>
      </c>
      <c r="Q177" s="22">
        <v>0</v>
      </c>
      <c r="R177" s="22">
        <v>0</v>
      </c>
      <c r="S177" s="22">
        <v>-4002.67</v>
      </c>
      <c r="T177" s="22">
        <f t="shared" si="17"/>
        <v>186751.73</v>
      </c>
      <c r="U177" s="22">
        <v>174776.04</v>
      </c>
      <c r="V177" s="22">
        <v>0</v>
      </c>
      <c r="W177" s="22">
        <v>11975.69</v>
      </c>
      <c r="X177" s="22">
        <f t="shared" si="18"/>
        <v>115013.14</v>
      </c>
      <c r="Y177" s="22">
        <v>114889.35</v>
      </c>
      <c r="Z177" s="22">
        <v>0</v>
      </c>
      <c r="AA177" s="22">
        <v>123.79</v>
      </c>
      <c r="AB177" s="22">
        <f t="shared" si="19"/>
        <v>71738.590000000011</v>
      </c>
      <c r="AC177" s="23">
        <v>1047283</v>
      </c>
      <c r="AD177" s="24">
        <f t="shared" si="20"/>
        <v>0.61586117569031351</v>
      </c>
      <c r="AE177" s="20" t="s">
        <v>54</v>
      </c>
      <c r="AF177" s="20" t="s">
        <v>431</v>
      </c>
      <c r="AG177" s="25"/>
      <c r="AH177" s="25"/>
      <c r="AI177" s="25">
        <f t="shared" si="22"/>
        <v>115013.14</v>
      </c>
      <c r="AJ177" s="26"/>
    </row>
    <row r="178" spans="1:36" s="27" customFormat="1" ht="17.25" customHeight="1" x14ac:dyDescent="0.25">
      <c r="A178" s="19">
        <v>170</v>
      </c>
      <c r="B178" s="20" t="s">
        <v>38</v>
      </c>
      <c r="C178" s="20" t="s">
        <v>166</v>
      </c>
      <c r="D178" s="20" t="s">
        <v>429</v>
      </c>
      <c r="E178" s="20" t="s">
        <v>198</v>
      </c>
      <c r="F178" s="21">
        <v>70</v>
      </c>
      <c r="G178" s="22">
        <v>6111.9</v>
      </c>
      <c r="H178" s="22">
        <v>6.5</v>
      </c>
      <c r="I178" s="22">
        <v>6.5</v>
      </c>
      <c r="J178" s="22">
        <v>0</v>
      </c>
      <c r="K178" s="22">
        <f t="shared" si="15"/>
        <v>42399.94</v>
      </c>
      <c r="L178" s="22">
        <v>40781.65</v>
      </c>
      <c r="M178" s="22">
        <v>0</v>
      </c>
      <c r="N178" s="22">
        <v>1618.29</v>
      </c>
      <c r="O178" s="22">
        <f t="shared" si="16"/>
        <v>32134.29</v>
      </c>
      <c r="P178" s="22">
        <v>32126.05</v>
      </c>
      <c r="Q178" s="22">
        <v>0</v>
      </c>
      <c r="R178" s="22">
        <v>8.24</v>
      </c>
      <c r="S178" s="22">
        <v>10265.65</v>
      </c>
      <c r="T178" s="22">
        <f t="shared" si="17"/>
        <v>2115211.79</v>
      </c>
      <c r="U178" s="22">
        <v>2053987.83</v>
      </c>
      <c r="V178" s="22">
        <v>0</v>
      </c>
      <c r="W178" s="22">
        <v>61223.96</v>
      </c>
      <c r="X178" s="22">
        <f t="shared" si="18"/>
        <v>1851178.4000000001</v>
      </c>
      <c r="Y178" s="22">
        <v>1823362.84</v>
      </c>
      <c r="Z178" s="22">
        <v>0</v>
      </c>
      <c r="AA178" s="22">
        <v>27815.56</v>
      </c>
      <c r="AB178" s="22">
        <f t="shared" si="19"/>
        <v>264033.3899999999</v>
      </c>
      <c r="AC178" s="23">
        <v>1047283</v>
      </c>
      <c r="AD178" s="24">
        <f t="shared" si="20"/>
        <v>0.8751740174443714</v>
      </c>
      <c r="AE178" s="20" t="s">
        <v>54</v>
      </c>
      <c r="AF178" s="20" t="s">
        <v>431</v>
      </c>
      <c r="AG178" s="25"/>
      <c r="AH178" s="25"/>
      <c r="AI178" s="25">
        <f t="shared" si="22"/>
        <v>1851178.4000000001</v>
      </c>
      <c r="AJ178" s="26"/>
    </row>
    <row r="179" spans="1:36" s="27" customFormat="1" ht="17.25" customHeight="1" x14ac:dyDescent="0.25">
      <c r="A179" s="19">
        <v>171</v>
      </c>
      <c r="B179" s="20" t="s">
        <v>38</v>
      </c>
      <c r="C179" s="20" t="s">
        <v>166</v>
      </c>
      <c r="D179" s="20" t="s">
        <v>432</v>
      </c>
      <c r="E179" s="20" t="s">
        <v>433</v>
      </c>
      <c r="F179" s="21">
        <v>72</v>
      </c>
      <c r="G179" s="22">
        <v>3813.6</v>
      </c>
      <c r="H179" s="22">
        <v>6.5</v>
      </c>
      <c r="I179" s="22">
        <v>6.5</v>
      </c>
      <c r="J179" s="22">
        <v>0</v>
      </c>
      <c r="K179" s="22">
        <f t="shared" si="15"/>
        <v>25335.170000000002</v>
      </c>
      <c r="L179" s="22">
        <v>24788.400000000001</v>
      </c>
      <c r="M179" s="22">
        <v>0</v>
      </c>
      <c r="N179" s="22">
        <v>546.77</v>
      </c>
      <c r="O179" s="22">
        <f t="shared" si="16"/>
        <v>24592.670000000002</v>
      </c>
      <c r="P179" s="22">
        <v>24589.11</v>
      </c>
      <c r="Q179" s="22">
        <v>0</v>
      </c>
      <c r="R179" s="22">
        <v>3.56</v>
      </c>
      <c r="S179" s="22">
        <v>742.5</v>
      </c>
      <c r="T179" s="22">
        <f t="shared" si="17"/>
        <v>1276362.6900000002</v>
      </c>
      <c r="U179" s="22">
        <v>1256018.3600000001</v>
      </c>
      <c r="V179" s="22">
        <v>0</v>
      </c>
      <c r="W179" s="22">
        <v>20344.330000000002</v>
      </c>
      <c r="X179" s="22">
        <f t="shared" si="18"/>
        <v>1190282.2</v>
      </c>
      <c r="Y179" s="22">
        <v>1185140.3</v>
      </c>
      <c r="Z179" s="22">
        <v>0</v>
      </c>
      <c r="AA179" s="22">
        <v>5141.8999999999996</v>
      </c>
      <c r="AB179" s="22">
        <f t="shared" si="19"/>
        <v>86080.490000000224</v>
      </c>
      <c r="AC179" s="23">
        <v>1018091</v>
      </c>
      <c r="AD179" s="24">
        <f t="shared" si="20"/>
        <v>0.93255797065017609</v>
      </c>
      <c r="AE179" s="20" t="s">
        <v>54</v>
      </c>
      <c r="AF179" s="20" t="s">
        <v>434</v>
      </c>
      <c r="AG179" s="25"/>
      <c r="AH179" s="25"/>
      <c r="AI179" s="25">
        <f t="shared" si="22"/>
        <v>1190282.2</v>
      </c>
      <c r="AJ179" s="26"/>
    </row>
    <row r="180" spans="1:36" s="27" customFormat="1" ht="17.25" customHeight="1" x14ac:dyDescent="0.25">
      <c r="A180" s="19">
        <v>172</v>
      </c>
      <c r="B180" s="20" t="s">
        <v>38</v>
      </c>
      <c r="C180" s="20" t="s">
        <v>166</v>
      </c>
      <c r="D180" s="20" t="s">
        <v>158</v>
      </c>
      <c r="E180" s="20" t="s">
        <v>203</v>
      </c>
      <c r="F180" s="21">
        <v>57</v>
      </c>
      <c r="G180" s="22">
        <v>2679.7</v>
      </c>
      <c r="H180" s="22">
        <v>6.05</v>
      </c>
      <c r="I180" s="22">
        <v>6.05</v>
      </c>
      <c r="J180" s="22">
        <v>0</v>
      </c>
      <c r="K180" s="22">
        <f t="shared" si="15"/>
        <v>16369.9</v>
      </c>
      <c r="L180" s="22">
        <v>16197.21</v>
      </c>
      <c r="M180" s="22">
        <v>0</v>
      </c>
      <c r="N180" s="22">
        <v>172.69</v>
      </c>
      <c r="O180" s="22">
        <f t="shared" si="16"/>
        <v>19426.05</v>
      </c>
      <c r="P180" s="22">
        <v>19284.2</v>
      </c>
      <c r="Q180" s="22">
        <v>0</v>
      </c>
      <c r="R180" s="22">
        <v>141.85</v>
      </c>
      <c r="S180" s="22">
        <v>-3056.15</v>
      </c>
      <c r="T180" s="22">
        <f t="shared" si="17"/>
        <v>858500.58000000007</v>
      </c>
      <c r="U180" s="22">
        <v>851426.17</v>
      </c>
      <c r="V180" s="22">
        <v>0</v>
      </c>
      <c r="W180" s="22">
        <v>7074.41</v>
      </c>
      <c r="X180" s="22">
        <f t="shared" si="18"/>
        <v>834778.51</v>
      </c>
      <c r="Y180" s="22">
        <v>830988.88</v>
      </c>
      <c r="Z180" s="22">
        <v>0</v>
      </c>
      <c r="AA180" s="22">
        <v>3789.63</v>
      </c>
      <c r="AB180" s="22">
        <f t="shared" si="19"/>
        <v>23722.070000000065</v>
      </c>
      <c r="AC180" s="23">
        <v>1024986</v>
      </c>
      <c r="AD180" s="24">
        <f t="shared" si="20"/>
        <v>0.97236802099772601</v>
      </c>
      <c r="AE180" s="20" t="s">
        <v>54</v>
      </c>
      <c r="AF180" s="20" t="s">
        <v>435</v>
      </c>
      <c r="AG180" s="25"/>
      <c r="AH180" s="25"/>
      <c r="AI180" s="25">
        <f t="shared" si="22"/>
        <v>834778.51</v>
      </c>
      <c r="AJ180" s="26"/>
    </row>
    <row r="181" spans="1:36" s="27" customFormat="1" ht="17.25" customHeight="1" x14ac:dyDescent="0.25">
      <c r="A181" s="19">
        <v>173</v>
      </c>
      <c r="B181" s="20" t="s">
        <v>38</v>
      </c>
      <c r="C181" s="20" t="s">
        <v>166</v>
      </c>
      <c r="D181" s="20" t="s">
        <v>436</v>
      </c>
      <c r="E181" s="20" t="s">
        <v>61</v>
      </c>
      <c r="F181" s="21">
        <v>51</v>
      </c>
      <c r="G181" s="22">
        <v>2220.4</v>
      </c>
      <c r="H181" s="22">
        <v>6.05</v>
      </c>
      <c r="I181" s="22">
        <v>6.05</v>
      </c>
      <c r="J181" s="22">
        <v>0</v>
      </c>
      <c r="K181" s="22">
        <f t="shared" si="15"/>
        <v>14243.55</v>
      </c>
      <c r="L181" s="22">
        <v>13402.09</v>
      </c>
      <c r="M181" s="22">
        <v>0</v>
      </c>
      <c r="N181" s="22">
        <v>841.46</v>
      </c>
      <c r="O181" s="22">
        <f t="shared" si="16"/>
        <v>10937.37</v>
      </c>
      <c r="P181" s="22">
        <v>10937.37</v>
      </c>
      <c r="Q181" s="22">
        <v>0</v>
      </c>
      <c r="R181" s="22">
        <v>0</v>
      </c>
      <c r="S181" s="22">
        <v>3306.18</v>
      </c>
      <c r="T181" s="22">
        <f t="shared" si="17"/>
        <v>724356.5</v>
      </c>
      <c r="U181" s="22">
        <v>703246.29</v>
      </c>
      <c r="V181" s="22">
        <v>0</v>
      </c>
      <c r="W181" s="22">
        <v>21110.21</v>
      </c>
      <c r="X181" s="22">
        <f t="shared" si="18"/>
        <v>553290.01</v>
      </c>
      <c r="Y181" s="22">
        <v>551475.65</v>
      </c>
      <c r="Z181" s="22">
        <v>0</v>
      </c>
      <c r="AA181" s="22">
        <v>1814.36</v>
      </c>
      <c r="AB181" s="22">
        <f t="shared" si="19"/>
        <v>171066.49</v>
      </c>
      <c r="AC181" s="23">
        <v>1025208</v>
      </c>
      <c r="AD181" s="24">
        <f t="shared" si="20"/>
        <v>0.76383660531796149</v>
      </c>
      <c r="AE181" s="20" t="s">
        <v>54</v>
      </c>
      <c r="AF181" s="20" t="s">
        <v>437</v>
      </c>
      <c r="AG181" s="25"/>
      <c r="AH181" s="25"/>
      <c r="AI181" s="25">
        <f t="shared" si="22"/>
        <v>553290.01</v>
      </c>
      <c r="AJ181" s="26"/>
    </row>
    <row r="182" spans="1:36" s="27" customFormat="1" ht="17.25" customHeight="1" x14ac:dyDescent="0.25">
      <c r="A182" s="19">
        <v>174</v>
      </c>
      <c r="B182" s="20" t="s">
        <v>38</v>
      </c>
      <c r="C182" s="20" t="s">
        <v>166</v>
      </c>
      <c r="D182" s="20" t="s">
        <v>131</v>
      </c>
      <c r="E182" s="20" t="s">
        <v>122</v>
      </c>
      <c r="F182" s="21">
        <v>21</v>
      </c>
      <c r="G182" s="22">
        <v>1064.2</v>
      </c>
      <c r="H182" s="22">
        <v>6.05</v>
      </c>
      <c r="I182" s="22">
        <v>6.05</v>
      </c>
      <c r="J182" s="22">
        <v>0</v>
      </c>
      <c r="K182" s="22">
        <f t="shared" si="15"/>
        <v>6711.09</v>
      </c>
      <c r="L182" s="22">
        <v>6438.47</v>
      </c>
      <c r="M182" s="22">
        <v>0</v>
      </c>
      <c r="N182" s="22">
        <v>272.62</v>
      </c>
      <c r="O182" s="22">
        <f t="shared" si="16"/>
        <v>5293.8</v>
      </c>
      <c r="P182" s="22">
        <v>5293.8</v>
      </c>
      <c r="Q182" s="22">
        <v>0</v>
      </c>
      <c r="R182" s="22">
        <v>0</v>
      </c>
      <c r="S182" s="22">
        <v>1417.29</v>
      </c>
      <c r="T182" s="22">
        <f t="shared" si="17"/>
        <v>345084.73</v>
      </c>
      <c r="U182" s="22">
        <v>337708.19</v>
      </c>
      <c r="V182" s="22">
        <v>0</v>
      </c>
      <c r="W182" s="22">
        <v>7376.54</v>
      </c>
      <c r="X182" s="22">
        <f t="shared" si="18"/>
        <v>302092.56</v>
      </c>
      <c r="Y182" s="22">
        <v>301532.68</v>
      </c>
      <c r="Z182" s="22">
        <v>0</v>
      </c>
      <c r="AA182" s="22">
        <v>559.88</v>
      </c>
      <c r="AB182" s="22">
        <f t="shared" si="19"/>
        <v>42992.169999999984</v>
      </c>
      <c r="AC182" s="23">
        <v>1124263</v>
      </c>
      <c r="AD182" s="24">
        <f t="shared" si="20"/>
        <v>0.87541561169629267</v>
      </c>
      <c r="AE182" s="20" t="s">
        <v>54</v>
      </c>
      <c r="AF182" s="20" t="s">
        <v>438</v>
      </c>
      <c r="AG182" s="25"/>
      <c r="AH182" s="25"/>
      <c r="AI182" s="25">
        <f t="shared" si="22"/>
        <v>302092.56</v>
      </c>
      <c r="AJ182" s="26"/>
    </row>
    <row r="183" spans="1:36" s="27" customFormat="1" ht="17.25" customHeight="1" x14ac:dyDescent="0.25">
      <c r="A183" s="19">
        <v>175</v>
      </c>
      <c r="B183" s="20" t="s">
        <v>38</v>
      </c>
      <c r="C183" s="20" t="s">
        <v>166</v>
      </c>
      <c r="D183" s="20" t="s">
        <v>439</v>
      </c>
      <c r="E183" s="20" t="s">
        <v>259</v>
      </c>
      <c r="F183" s="21">
        <v>17</v>
      </c>
      <c r="G183" s="22">
        <v>1156.3800000000001</v>
      </c>
      <c r="H183" s="22">
        <v>6.05</v>
      </c>
      <c r="I183" s="22">
        <v>6.05</v>
      </c>
      <c r="J183" s="22">
        <v>0</v>
      </c>
      <c r="K183" s="22">
        <f t="shared" si="15"/>
        <v>7216.9800000000005</v>
      </c>
      <c r="L183" s="22">
        <v>6996.14</v>
      </c>
      <c r="M183" s="22">
        <v>0</v>
      </c>
      <c r="N183" s="22">
        <v>220.84</v>
      </c>
      <c r="O183" s="22">
        <f t="shared" si="16"/>
        <v>5940.78</v>
      </c>
      <c r="P183" s="22">
        <v>5940.78</v>
      </c>
      <c r="Q183" s="22">
        <v>0</v>
      </c>
      <c r="R183" s="22">
        <v>0</v>
      </c>
      <c r="S183" s="22">
        <v>1276.2</v>
      </c>
      <c r="T183" s="22">
        <f t="shared" si="17"/>
        <v>368615.76</v>
      </c>
      <c r="U183" s="22">
        <v>362892.4</v>
      </c>
      <c r="V183" s="22">
        <v>0</v>
      </c>
      <c r="W183" s="22">
        <v>5723.36</v>
      </c>
      <c r="X183" s="22">
        <f t="shared" si="18"/>
        <v>336255.05</v>
      </c>
      <c r="Y183" s="22">
        <v>335690.41</v>
      </c>
      <c r="Z183" s="22">
        <v>0</v>
      </c>
      <c r="AA183" s="22">
        <v>564.64</v>
      </c>
      <c r="AB183" s="22">
        <f t="shared" si="19"/>
        <v>32360.710000000021</v>
      </c>
      <c r="AC183" s="23">
        <v>1042180</v>
      </c>
      <c r="AD183" s="24">
        <f t="shared" si="20"/>
        <v>0.91221018330849446</v>
      </c>
      <c r="AE183" s="20" t="s">
        <v>54</v>
      </c>
      <c r="AF183" s="20" t="s">
        <v>440</v>
      </c>
      <c r="AG183" s="25"/>
      <c r="AH183" s="25"/>
      <c r="AI183" s="25">
        <f t="shared" si="22"/>
        <v>336255.05</v>
      </c>
      <c r="AJ183" s="26"/>
    </row>
    <row r="184" spans="1:36" s="27" customFormat="1" ht="17.25" customHeight="1" x14ac:dyDescent="0.25">
      <c r="A184" s="19">
        <v>176</v>
      </c>
      <c r="B184" s="20" t="s">
        <v>38</v>
      </c>
      <c r="C184" s="20" t="s">
        <v>166</v>
      </c>
      <c r="D184" s="20" t="s">
        <v>439</v>
      </c>
      <c r="E184" s="20" t="s">
        <v>441</v>
      </c>
      <c r="F184" s="21">
        <v>24</v>
      </c>
      <c r="G184" s="22">
        <v>2135.1999999999998</v>
      </c>
      <c r="H184" s="22">
        <v>6.05</v>
      </c>
      <c r="I184" s="22">
        <v>6.05</v>
      </c>
      <c r="J184" s="22">
        <v>0</v>
      </c>
      <c r="K184" s="22">
        <f t="shared" si="15"/>
        <v>13282.49</v>
      </c>
      <c r="L184" s="22">
        <v>12918.02</v>
      </c>
      <c r="M184" s="22">
        <v>0</v>
      </c>
      <c r="N184" s="22">
        <v>364.47</v>
      </c>
      <c r="O184" s="22">
        <f t="shared" si="16"/>
        <v>8253.27</v>
      </c>
      <c r="P184" s="22">
        <v>8253.27</v>
      </c>
      <c r="Q184" s="22">
        <v>0</v>
      </c>
      <c r="R184" s="22">
        <v>0</v>
      </c>
      <c r="S184" s="22">
        <v>5029.22</v>
      </c>
      <c r="T184" s="22">
        <f t="shared" si="17"/>
        <v>693644.75</v>
      </c>
      <c r="U184" s="22">
        <v>677607.34</v>
      </c>
      <c r="V184" s="22">
        <v>0</v>
      </c>
      <c r="W184" s="22">
        <v>16037.41</v>
      </c>
      <c r="X184" s="22">
        <f t="shared" si="18"/>
        <v>631927.81000000006</v>
      </c>
      <c r="Y184" s="22">
        <v>622383.05000000005</v>
      </c>
      <c r="Z184" s="22">
        <v>0</v>
      </c>
      <c r="AA184" s="22">
        <v>9544.76</v>
      </c>
      <c r="AB184" s="22">
        <f t="shared" si="19"/>
        <v>61716.939999999944</v>
      </c>
      <c r="AC184" s="23">
        <v>1108882</v>
      </c>
      <c r="AD184" s="24">
        <f t="shared" si="20"/>
        <v>0.91102514651772404</v>
      </c>
      <c r="AE184" s="20" t="s">
        <v>54</v>
      </c>
      <c r="AF184" s="20" t="s">
        <v>442</v>
      </c>
      <c r="AG184" s="25"/>
      <c r="AH184" s="25"/>
      <c r="AI184" s="25">
        <f t="shared" si="22"/>
        <v>631927.81000000006</v>
      </c>
      <c r="AJ184" s="26"/>
    </row>
    <row r="185" spans="1:36" s="27" customFormat="1" ht="17.25" customHeight="1" x14ac:dyDescent="0.25">
      <c r="A185" s="19">
        <v>177</v>
      </c>
      <c r="B185" s="20" t="s">
        <v>38</v>
      </c>
      <c r="C185" s="20" t="s">
        <v>166</v>
      </c>
      <c r="D185" s="20" t="s">
        <v>439</v>
      </c>
      <c r="E185" s="20" t="s">
        <v>441</v>
      </c>
      <c r="F185" s="21">
        <v>70</v>
      </c>
      <c r="G185" s="22">
        <v>4697.8</v>
      </c>
      <c r="H185" s="22">
        <v>6.5</v>
      </c>
      <c r="I185" s="22">
        <v>6.5</v>
      </c>
      <c r="J185" s="22">
        <v>0</v>
      </c>
      <c r="K185" s="22">
        <f t="shared" si="15"/>
        <v>31589.59</v>
      </c>
      <c r="L185" s="22">
        <v>30535.7</v>
      </c>
      <c r="M185" s="22">
        <v>0</v>
      </c>
      <c r="N185" s="22">
        <v>1053.8900000000001</v>
      </c>
      <c r="O185" s="22">
        <f t="shared" si="16"/>
        <v>26278.42</v>
      </c>
      <c r="P185" s="22">
        <v>26278.42</v>
      </c>
      <c r="Q185" s="22">
        <v>0</v>
      </c>
      <c r="R185" s="22">
        <v>0</v>
      </c>
      <c r="S185" s="22">
        <v>5311.17</v>
      </c>
      <c r="T185" s="22">
        <f t="shared" si="17"/>
        <v>1577318.37</v>
      </c>
      <c r="U185" s="22">
        <v>1547925.1</v>
      </c>
      <c r="V185" s="22">
        <v>0</v>
      </c>
      <c r="W185" s="22">
        <v>29393.27</v>
      </c>
      <c r="X185" s="22">
        <f t="shared" si="18"/>
        <v>1406659.52</v>
      </c>
      <c r="Y185" s="22">
        <v>1398754.6</v>
      </c>
      <c r="Z185" s="22">
        <v>0</v>
      </c>
      <c r="AA185" s="22">
        <v>7904.92</v>
      </c>
      <c r="AB185" s="22">
        <f t="shared" si="19"/>
        <v>170658.85000000009</v>
      </c>
      <c r="AC185" s="23">
        <v>1108882</v>
      </c>
      <c r="AD185" s="24">
        <f t="shared" si="20"/>
        <v>0.89180443641190832</v>
      </c>
      <c r="AE185" s="20" t="s">
        <v>54</v>
      </c>
      <c r="AF185" s="20" t="s">
        <v>442</v>
      </c>
      <c r="AG185" s="25"/>
      <c r="AH185" s="25"/>
      <c r="AI185" s="25">
        <f t="shared" si="22"/>
        <v>1406659.52</v>
      </c>
      <c r="AJ185" s="26"/>
    </row>
    <row r="186" spans="1:36" s="27" customFormat="1" ht="17.25" customHeight="1" x14ac:dyDescent="0.25">
      <c r="A186" s="19">
        <v>178</v>
      </c>
      <c r="B186" s="20" t="s">
        <v>38</v>
      </c>
      <c r="C186" s="20" t="s">
        <v>166</v>
      </c>
      <c r="D186" s="20" t="s">
        <v>439</v>
      </c>
      <c r="E186" s="20" t="s">
        <v>294</v>
      </c>
      <c r="F186" s="21">
        <v>49</v>
      </c>
      <c r="G186" s="22">
        <v>5076.3</v>
      </c>
      <c r="H186" s="22">
        <v>6.5</v>
      </c>
      <c r="I186" s="22">
        <v>6.5</v>
      </c>
      <c r="J186" s="22">
        <v>0</v>
      </c>
      <c r="K186" s="22">
        <f t="shared" si="15"/>
        <v>33923.65</v>
      </c>
      <c r="L186" s="22">
        <v>32995.97</v>
      </c>
      <c r="M186" s="22">
        <v>0</v>
      </c>
      <c r="N186" s="22">
        <v>927.68</v>
      </c>
      <c r="O186" s="22">
        <f t="shared" si="16"/>
        <v>22962.2</v>
      </c>
      <c r="P186" s="22">
        <v>22940.959999999999</v>
      </c>
      <c r="Q186" s="22">
        <v>0</v>
      </c>
      <c r="R186" s="22">
        <v>21.24</v>
      </c>
      <c r="S186" s="22">
        <v>10961.45</v>
      </c>
      <c r="T186" s="22">
        <f t="shared" si="17"/>
        <v>1584103.08</v>
      </c>
      <c r="U186" s="22">
        <v>1526950.05</v>
      </c>
      <c r="V186" s="22">
        <v>0</v>
      </c>
      <c r="W186" s="22">
        <v>57153.03</v>
      </c>
      <c r="X186" s="22">
        <f t="shared" si="18"/>
        <v>1224115.8400000001</v>
      </c>
      <c r="Y186" s="22">
        <v>1210378.51</v>
      </c>
      <c r="Z186" s="22">
        <v>0</v>
      </c>
      <c r="AA186" s="22">
        <v>13737.33</v>
      </c>
      <c r="AB186" s="22">
        <f t="shared" si="19"/>
        <v>359987.24</v>
      </c>
      <c r="AC186" s="23">
        <v>1049909</v>
      </c>
      <c r="AD186" s="24">
        <f t="shared" si="20"/>
        <v>0.77275011674114036</v>
      </c>
      <c r="AE186" s="20" t="s">
        <v>54</v>
      </c>
      <c r="AF186" s="20" t="s">
        <v>443</v>
      </c>
      <c r="AG186" s="25"/>
      <c r="AH186" s="25"/>
      <c r="AI186" s="25">
        <f t="shared" si="22"/>
        <v>1224115.8400000001</v>
      </c>
      <c r="AJ186" s="26"/>
    </row>
    <row r="187" spans="1:36" s="27" customFormat="1" ht="17.25" customHeight="1" x14ac:dyDescent="0.25">
      <c r="A187" s="19">
        <v>179</v>
      </c>
      <c r="B187" s="20" t="s">
        <v>38</v>
      </c>
      <c r="C187" s="20" t="s">
        <v>166</v>
      </c>
      <c r="D187" s="20" t="s">
        <v>444</v>
      </c>
      <c r="E187" s="20" t="s">
        <v>189</v>
      </c>
      <c r="F187" s="21">
        <v>22</v>
      </c>
      <c r="G187" s="22">
        <v>920.7</v>
      </c>
      <c r="H187" s="22">
        <v>6.05</v>
      </c>
      <c r="I187" s="22">
        <v>6.05</v>
      </c>
      <c r="J187" s="22">
        <v>0</v>
      </c>
      <c r="K187" s="22">
        <f t="shared" si="15"/>
        <v>5121.21</v>
      </c>
      <c r="L187" s="22">
        <v>5067.5200000000004</v>
      </c>
      <c r="M187" s="22">
        <v>0</v>
      </c>
      <c r="N187" s="22">
        <v>53.69</v>
      </c>
      <c r="O187" s="22">
        <f t="shared" si="16"/>
        <v>5399.12</v>
      </c>
      <c r="P187" s="22">
        <v>5399.12</v>
      </c>
      <c r="Q187" s="22">
        <v>0</v>
      </c>
      <c r="R187" s="22">
        <v>0</v>
      </c>
      <c r="S187" s="22">
        <v>-277.91000000000003</v>
      </c>
      <c r="T187" s="22">
        <f t="shared" si="17"/>
        <v>266293.48000000004</v>
      </c>
      <c r="U187" s="22">
        <v>265904.59000000003</v>
      </c>
      <c r="V187" s="22">
        <v>0</v>
      </c>
      <c r="W187" s="22">
        <v>388.89</v>
      </c>
      <c r="X187" s="22">
        <f t="shared" si="18"/>
        <v>262728.81999999995</v>
      </c>
      <c r="Y187" s="22">
        <v>262548.90999999997</v>
      </c>
      <c r="Z187" s="22">
        <v>0</v>
      </c>
      <c r="AA187" s="22">
        <v>179.91</v>
      </c>
      <c r="AB187" s="22">
        <f t="shared" si="19"/>
        <v>3564.6600000000908</v>
      </c>
      <c r="AC187" s="23">
        <v>1033464</v>
      </c>
      <c r="AD187" s="24">
        <f t="shared" si="20"/>
        <v>0.98661379167075325</v>
      </c>
      <c r="AE187" s="20" t="s">
        <v>54</v>
      </c>
      <c r="AF187" s="20" t="s">
        <v>445</v>
      </c>
      <c r="AG187" s="25"/>
      <c r="AH187" s="25"/>
      <c r="AI187" s="25">
        <f t="shared" si="22"/>
        <v>262728.81999999995</v>
      </c>
      <c r="AJ187" s="26"/>
    </row>
    <row r="188" spans="1:36" s="27" customFormat="1" ht="17.25" customHeight="1" x14ac:dyDescent="0.25">
      <c r="A188" s="19">
        <v>180</v>
      </c>
      <c r="B188" s="20" t="s">
        <v>38</v>
      </c>
      <c r="C188" s="20" t="s">
        <v>166</v>
      </c>
      <c r="D188" s="20" t="s">
        <v>444</v>
      </c>
      <c r="E188" s="20" t="s">
        <v>446</v>
      </c>
      <c r="F188" s="21">
        <v>33</v>
      </c>
      <c r="G188" s="22">
        <v>1367.4</v>
      </c>
      <c r="H188" s="22">
        <v>6.05</v>
      </c>
      <c r="I188" s="22">
        <v>6.05</v>
      </c>
      <c r="J188" s="22">
        <v>0</v>
      </c>
      <c r="K188" s="22">
        <f t="shared" si="15"/>
        <v>8483.630000000001</v>
      </c>
      <c r="L188" s="22">
        <v>8272.8700000000008</v>
      </c>
      <c r="M188" s="22">
        <v>0</v>
      </c>
      <c r="N188" s="22">
        <v>210.76</v>
      </c>
      <c r="O188" s="22">
        <f t="shared" si="16"/>
        <v>7471.85</v>
      </c>
      <c r="P188" s="22">
        <v>7471.85</v>
      </c>
      <c r="Q188" s="22">
        <v>0</v>
      </c>
      <c r="R188" s="22">
        <v>0</v>
      </c>
      <c r="S188" s="22">
        <v>1011.78</v>
      </c>
      <c r="T188" s="22">
        <f t="shared" si="17"/>
        <v>441587.44</v>
      </c>
      <c r="U188" s="22">
        <v>433888.46</v>
      </c>
      <c r="V188" s="22">
        <v>0</v>
      </c>
      <c r="W188" s="22">
        <v>7698.98</v>
      </c>
      <c r="X188" s="22">
        <f t="shared" si="18"/>
        <v>402247.81</v>
      </c>
      <c r="Y188" s="22">
        <v>401590.88</v>
      </c>
      <c r="Z188" s="22">
        <v>0</v>
      </c>
      <c r="AA188" s="22">
        <v>656.93</v>
      </c>
      <c r="AB188" s="22">
        <f t="shared" si="19"/>
        <v>39339.630000000005</v>
      </c>
      <c r="AC188" s="23">
        <v>1047535</v>
      </c>
      <c r="AD188" s="24">
        <f t="shared" si="20"/>
        <v>0.91091315912427218</v>
      </c>
      <c r="AE188" s="20" t="s">
        <v>54</v>
      </c>
      <c r="AF188" s="20" t="s">
        <v>447</v>
      </c>
      <c r="AG188" s="25"/>
      <c r="AH188" s="25"/>
      <c r="AI188" s="25">
        <f t="shared" si="22"/>
        <v>402247.81</v>
      </c>
      <c r="AJ188" s="26"/>
    </row>
    <row r="189" spans="1:36" s="27" customFormat="1" ht="17.25" customHeight="1" x14ac:dyDescent="0.25">
      <c r="A189" s="19">
        <v>181</v>
      </c>
      <c r="B189" s="20" t="s">
        <v>38</v>
      </c>
      <c r="C189" s="20" t="s">
        <v>166</v>
      </c>
      <c r="D189" s="20" t="s">
        <v>444</v>
      </c>
      <c r="E189" s="20" t="s">
        <v>448</v>
      </c>
      <c r="F189" s="21">
        <v>108</v>
      </c>
      <c r="G189" s="22">
        <v>5498.7</v>
      </c>
      <c r="H189" s="22">
        <v>6.05</v>
      </c>
      <c r="I189" s="22">
        <v>6.05</v>
      </c>
      <c r="J189" s="22">
        <v>0</v>
      </c>
      <c r="K189" s="22">
        <f t="shared" si="15"/>
        <v>34691.33</v>
      </c>
      <c r="L189" s="22">
        <v>33267.35</v>
      </c>
      <c r="M189" s="22">
        <v>0</v>
      </c>
      <c r="N189" s="22">
        <v>1423.98</v>
      </c>
      <c r="O189" s="22">
        <f t="shared" si="16"/>
        <v>27208.42</v>
      </c>
      <c r="P189" s="22">
        <v>27208.42</v>
      </c>
      <c r="Q189" s="22">
        <v>0</v>
      </c>
      <c r="R189" s="22">
        <v>0</v>
      </c>
      <c r="S189" s="22">
        <v>7482.91</v>
      </c>
      <c r="T189" s="22">
        <f t="shared" si="17"/>
        <v>1791722.8699999999</v>
      </c>
      <c r="U189" s="22">
        <v>1744776.68</v>
      </c>
      <c r="V189" s="22">
        <v>0</v>
      </c>
      <c r="W189" s="22">
        <v>46946.19</v>
      </c>
      <c r="X189" s="22">
        <f t="shared" si="18"/>
        <v>1550639.36</v>
      </c>
      <c r="Y189" s="22">
        <v>1546170.55</v>
      </c>
      <c r="Z189" s="22">
        <v>0</v>
      </c>
      <c r="AA189" s="22">
        <v>4468.8100000000004</v>
      </c>
      <c r="AB189" s="22">
        <f t="shared" si="19"/>
        <v>241083.50999999978</v>
      </c>
      <c r="AC189" s="23">
        <v>1033466</v>
      </c>
      <c r="AD189" s="24">
        <f t="shared" si="20"/>
        <v>0.86544598272611217</v>
      </c>
      <c r="AE189" s="20" t="s">
        <v>54</v>
      </c>
      <c r="AF189" s="20" t="s">
        <v>449</v>
      </c>
      <c r="AG189" s="25"/>
      <c r="AH189" s="25"/>
      <c r="AI189" s="25">
        <f t="shared" si="22"/>
        <v>1550639.36</v>
      </c>
      <c r="AJ189" s="26"/>
    </row>
    <row r="190" spans="1:36" s="27" customFormat="1" ht="17.25" customHeight="1" x14ac:dyDescent="0.25">
      <c r="A190" s="19">
        <v>182</v>
      </c>
      <c r="B190" s="20" t="s">
        <v>38</v>
      </c>
      <c r="C190" s="20" t="s">
        <v>166</v>
      </c>
      <c r="D190" s="20" t="s">
        <v>444</v>
      </c>
      <c r="E190" s="20" t="s">
        <v>450</v>
      </c>
      <c r="F190" s="21">
        <v>52</v>
      </c>
      <c r="G190" s="22">
        <v>2908.7</v>
      </c>
      <c r="H190" s="22">
        <v>6.05</v>
      </c>
      <c r="I190" s="22">
        <v>6.05</v>
      </c>
      <c r="J190" s="22">
        <v>0</v>
      </c>
      <c r="K190" s="22">
        <f t="shared" si="15"/>
        <v>17720.420000000002</v>
      </c>
      <c r="L190" s="22">
        <v>16433.43</v>
      </c>
      <c r="M190" s="22">
        <v>0</v>
      </c>
      <c r="N190" s="22">
        <v>1286.99</v>
      </c>
      <c r="O190" s="22">
        <f t="shared" si="16"/>
        <v>12576.55</v>
      </c>
      <c r="P190" s="22">
        <v>12576.55</v>
      </c>
      <c r="Q190" s="22">
        <v>0</v>
      </c>
      <c r="R190" s="22">
        <v>0</v>
      </c>
      <c r="S190" s="22">
        <v>5143.87</v>
      </c>
      <c r="T190" s="22">
        <f t="shared" si="17"/>
        <v>931122.05</v>
      </c>
      <c r="U190" s="22">
        <v>905181.52</v>
      </c>
      <c r="V190" s="22">
        <v>0</v>
      </c>
      <c r="W190" s="22">
        <v>25940.53</v>
      </c>
      <c r="X190" s="22">
        <f t="shared" si="18"/>
        <v>735951.15</v>
      </c>
      <c r="Y190" s="22">
        <v>735069.12</v>
      </c>
      <c r="Z190" s="22">
        <v>0</v>
      </c>
      <c r="AA190" s="22">
        <v>882.03</v>
      </c>
      <c r="AB190" s="22">
        <f t="shared" si="19"/>
        <v>195170.90000000002</v>
      </c>
      <c r="AC190" s="23">
        <v>1047510</v>
      </c>
      <c r="AD190" s="24">
        <f t="shared" si="20"/>
        <v>0.79039171073222891</v>
      </c>
      <c r="AE190" s="20" t="s">
        <v>54</v>
      </c>
      <c r="AF190" s="20" t="s">
        <v>451</v>
      </c>
      <c r="AG190" s="25"/>
      <c r="AH190" s="25"/>
      <c r="AI190" s="25">
        <f t="shared" si="22"/>
        <v>735951.15</v>
      </c>
      <c r="AJ190" s="26"/>
    </row>
    <row r="191" spans="1:36" s="27" customFormat="1" ht="17.25" customHeight="1" x14ac:dyDescent="0.25">
      <c r="A191" s="19">
        <v>183</v>
      </c>
      <c r="B191" s="20" t="s">
        <v>38</v>
      </c>
      <c r="C191" s="20" t="s">
        <v>166</v>
      </c>
      <c r="D191" s="20" t="s">
        <v>444</v>
      </c>
      <c r="E191" s="20" t="s">
        <v>452</v>
      </c>
      <c r="F191" s="21">
        <v>88</v>
      </c>
      <c r="G191" s="22">
        <v>4016.9</v>
      </c>
      <c r="H191" s="22">
        <v>6.05</v>
      </c>
      <c r="I191" s="22">
        <v>6.05</v>
      </c>
      <c r="J191" s="22">
        <v>0</v>
      </c>
      <c r="K191" s="22">
        <f t="shared" si="15"/>
        <v>25374.85</v>
      </c>
      <c r="L191" s="22">
        <v>24302.51</v>
      </c>
      <c r="M191" s="22">
        <v>0</v>
      </c>
      <c r="N191" s="22">
        <v>1072.3399999999999</v>
      </c>
      <c r="O191" s="22">
        <f t="shared" si="16"/>
        <v>21445.82</v>
      </c>
      <c r="P191" s="22">
        <v>21443.39</v>
      </c>
      <c r="Q191" s="22">
        <v>0</v>
      </c>
      <c r="R191" s="22">
        <v>2.4300000000000002</v>
      </c>
      <c r="S191" s="22">
        <v>3929.03</v>
      </c>
      <c r="T191" s="22">
        <f t="shared" si="17"/>
        <v>1305155.8900000001</v>
      </c>
      <c r="U191" s="22">
        <v>1275322.57</v>
      </c>
      <c r="V191" s="22">
        <v>0</v>
      </c>
      <c r="W191" s="22">
        <v>29833.32</v>
      </c>
      <c r="X191" s="22">
        <f t="shared" si="18"/>
        <v>1118217.4100000001</v>
      </c>
      <c r="Y191" s="22">
        <v>1117123.81</v>
      </c>
      <c r="Z191" s="22">
        <v>0</v>
      </c>
      <c r="AA191" s="22">
        <v>1093.5999999999999</v>
      </c>
      <c r="AB191" s="22">
        <f t="shared" si="19"/>
        <v>186938.47999999998</v>
      </c>
      <c r="AC191" s="23">
        <v>1033467</v>
      </c>
      <c r="AD191" s="24">
        <f t="shared" si="20"/>
        <v>0.85676923237116143</v>
      </c>
      <c r="AE191" s="20" t="s">
        <v>54</v>
      </c>
      <c r="AF191" s="20" t="s">
        <v>453</v>
      </c>
      <c r="AG191" s="25"/>
      <c r="AH191" s="25"/>
      <c r="AI191" s="25">
        <f t="shared" si="22"/>
        <v>1118217.4100000001</v>
      </c>
      <c r="AJ191" s="26"/>
    </row>
    <row r="192" spans="1:36" s="27" customFormat="1" ht="17.25" customHeight="1" x14ac:dyDescent="0.25">
      <c r="A192" s="19">
        <v>184</v>
      </c>
      <c r="B192" s="20" t="s">
        <v>38</v>
      </c>
      <c r="C192" s="20" t="s">
        <v>166</v>
      </c>
      <c r="D192" s="20" t="s">
        <v>444</v>
      </c>
      <c r="E192" s="20" t="s">
        <v>454</v>
      </c>
      <c r="F192" s="21">
        <v>78</v>
      </c>
      <c r="G192" s="22">
        <v>3688.4</v>
      </c>
      <c r="H192" s="22">
        <v>6.05</v>
      </c>
      <c r="I192" s="22">
        <v>6.05</v>
      </c>
      <c r="J192" s="22">
        <v>0</v>
      </c>
      <c r="K192" s="22">
        <f t="shared" si="15"/>
        <v>23149.960000000003</v>
      </c>
      <c r="L192" s="22">
        <v>22314.99</v>
      </c>
      <c r="M192" s="22">
        <v>0</v>
      </c>
      <c r="N192" s="22">
        <v>834.97</v>
      </c>
      <c r="O192" s="22">
        <f t="shared" si="16"/>
        <v>19769.78</v>
      </c>
      <c r="P192" s="22">
        <v>19767.73</v>
      </c>
      <c r="Q192" s="22">
        <v>0</v>
      </c>
      <c r="R192" s="22">
        <v>2.0499999999999998</v>
      </c>
      <c r="S192" s="22">
        <v>3380.18</v>
      </c>
      <c r="T192" s="22">
        <f t="shared" si="17"/>
        <v>1194382.0599999998</v>
      </c>
      <c r="U192" s="22">
        <v>1172183.1299999999</v>
      </c>
      <c r="V192" s="22">
        <v>0</v>
      </c>
      <c r="W192" s="22">
        <v>22198.93</v>
      </c>
      <c r="X192" s="22">
        <f t="shared" si="18"/>
        <v>1068705.8399999999</v>
      </c>
      <c r="Y192" s="22">
        <v>1066815.92</v>
      </c>
      <c r="Z192" s="22">
        <v>0</v>
      </c>
      <c r="AA192" s="22">
        <v>1889.92</v>
      </c>
      <c r="AB192" s="22">
        <f t="shared" si="19"/>
        <v>125676.21999999997</v>
      </c>
      <c r="AC192" s="23">
        <v>1047545</v>
      </c>
      <c r="AD192" s="24">
        <f t="shared" si="20"/>
        <v>0.89477720387059401</v>
      </c>
      <c r="AE192" s="20" t="s">
        <v>54</v>
      </c>
      <c r="AF192" s="20" t="s">
        <v>455</v>
      </c>
      <c r="AG192" s="25"/>
      <c r="AH192" s="25"/>
      <c r="AI192" s="25">
        <f t="shared" si="22"/>
        <v>1068705.8399999999</v>
      </c>
      <c r="AJ192" s="26"/>
    </row>
    <row r="193" spans="1:36" s="27" customFormat="1" ht="17.25" customHeight="1" x14ac:dyDescent="0.25">
      <c r="A193" s="19">
        <v>185</v>
      </c>
      <c r="B193" s="20" t="s">
        <v>38</v>
      </c>
      <c r="C193" s="20" t="s">
        <v>166</v>
      </c>
      <c r="D193" s="20" t="s">
        <v>444</v>
      </c>
      <c r="E193" s="20" t="s">
        <v>456</v>
      </c>
      <c r="F193" s="21">
        <v>61</v>
      </c>
      <c r="G193" s="22">
        <v>2840.8</v>
      </c>
      <c r="H193" s="22">
        <v>6.05</v>
      </c>
      <c r="I193" s="22">
        <v>6.05</v>
      </c>
      <c r="J193" s="22">
        <v>0</v>
      </c>
      <c r="K193" s="22">
        <f t="shared" si="15"/>
        <v>17698.3</v>
      </c>
      <c r="L193" s="22">
        <v>17182.14</v>
      </c>
      <c r="M193" s="22">
        <v>0</v>
      </c>
      <c r="N193" s="22">
        <v>516.16</v>
      </c>
      <c r="O193" s="22">
        <f t="shared" si="16"/>
        <v>13869.4</v>
      </c>
      <c r="P193" s="22">
        <v>13869.4</v>
      </c>
      <c r="Q193" s="22">
        <v>0</v>
      </c>
      <c r="R193" s="22">
        <v>0</v>
      </c>
      <c r="S193" s="22">
        <v>3828.9</v>
      </c>
      <c r="T193" s="22">
        <f t="shared" si="17"/>
        <v>920840.76</v>
      </c>
      <c r="U193" s="22">
        <v>902293.35</v>
      </c>
      <c r="V193" s="22">
        <v>0</v>
      </c>
      <c r="W193" s="22">
        <v>18547.41</v>
      </c>
      <c r="X193" s="22">
        <f t="shared" si="18"/>
        <v>833315.13</v>
      </c>
      <c r="Y193" s="22">
        <v>830731.79</v>
      </c>
      <c r="Z193" s="22">
        <v>0</v>
      </c>
      <c r="AA193" s="22">
        <v>2583.34</v>
      </c>
      <c r="AB193" s="22">
        <f t="shared" si="19"/>
        <v>87525.63</v>
      </c>
      <c r="AC193" s="23">
        <v>1047504</v>
      </c>
      <c r="AD193" s="24">
        <f t="shared" si="20"/>
        <v>0.90495030867226167</v>
      </c>
      <c r="AE193" s="20" t="s">
        <v>54</v>
      </c>
      <c r="AF193" s="20" t="s">
        <v>457</v>
      </c>
      <c r="AG193" s="25"/>
      <c r="AH193" s="25"/>
      <c r="AI193" s="25">
        <f t="shared" si="22"/>
        <v>833315.13</v>
      </c>
      <c r="AJ193" s="26"/>
    </row>
    <row r="194" spans="1:36" s="27" customFormat="1" ht="17.25" customHeight="1" x14ac:dyDescent="0.25">
      <c r="A194" s="19">
        <v>186</v>
      </c>
      <c r="B194" s="20" t="s">
        <v>38</v>
      </c>
      <c r="C194" s="20" t="s">
        <v>166</v>
      </c>
      <c r="D194" s="20" t="s">
        <v>444</v>
      </c>
      <c r="E194" s="20" t="s">
        <v>458</v>
      </c>
      <c r="F194" s="21">
        <v>70</v>
      </c>
      <c r="G194" s="22">
        <v>2482.5</v>
      </c>
      <c r="H194" s="22">
        <v>6.05</v>
      </c>
      <c r="I194" s="22">
        <v>6.05</v>
      </c>
      <c r="J194" s="22">
        <v>0</v>
      </c>
      <c r="K194" s="22">
        <f t="shared" si="15"/>
        <v>15226.37</v>
      </c>
      <c r="L194" s="22">
        <v>15012.02</v>
      </c>
      <c r="M194" s="22">
        <v>0</v>
      </c>
      <c r="N194" s="22">
        <v>214.35</v>
      </c>
      <c r="O194" s="22">
        <f t="shared" si="16"/>
        <v>13924.5</v>
      </c>
      <c r="P194" s="22">
        <v>13923.28</v>
      </c>
      <c r="Q194" s="22">
        <v>0</v>
      </c>
      <c r="R194" s="22">
        <v>1.22</v>
      </c>
      <c r="S194" s="22">
        <v>1301.8699999999999</v>
      </c>
      <c r="T194" s="22">
        <f t="shared" si="17"/>
        <v>796564.45</v>
      </c>
      <c r="U194" s="22">
        <v>787760.22</v>
      </c>
      <c r="V194" s="22">
        <v>0</v>
      </c>
      <c r="W194" s="22">
        <v>8804.23</v>
      </c>
      <c r="X194" s="22">
        <f t="shared" si="18"/>
        <v>761525.48</v>
      </c>
      <c r="Y194" s="22">
        <v>757063.27</v>
      </c>
      <c r="Z194" s="22">
        <v>0</v>
      </c>
      <c r="AA194" s="22">
        <v>4462.21</v>
      </c>
      <c r="AB194" s="22">
        <f t="shared" si="19"/>
        <v>35038.969999999972</v>
      </c>
      <c r="AC194" s="23">
        <v>1047507</v>
      </c>
      <c r="AD194" s="24">
        <f t="shared" si="20"/>
        <v>0.95601238543849154</v>
      </c>
      <c r="AE194" s="20" t="s">
        <v>54</v>
      </c>
      <c r="AF194" s="20" t="s">
        <v>459</v>
      </c>
      <c r="AG194" s="25"/>
      <c r="AH194" s="25"/>
      <c r="AI194" s="25">
        <f t="shared" si="22"/>
        <v>761525.48</v>
      </c>
      <c r="AJ194" s="26"/>
    </row>
    <row r="195" spans="1:36" s="27" customFormat="1" ht="17.25" customHeight="1" x14ac:dyDescent="0.25">
      <c r="A195" s="19">
        <v>187</v>
      </c>
      <c r="B195" s="20" t="s">
        <v>38</v>
      </c>
      <c r="C195" s="20" t="s">
        <v>166</v>
      </c>
      <c r="D195" s="20" t="s">
        <v>444</v>
      </c>
      <c r="E195" s="20" t="s">
        <v>362</v>
      </c>
      <c r="F195" s="21">
        <v>49</v>
      </c>
      <c r="G195" s="22">
        <v>2592.75</v>
      </c>
      <c r="H195" s="22">
        <v>6.05</v>
      </c>
      <c r="I195" s="22">
        <v>6.05</v>
      </c>
      <c r="J195" s="22">
        <v>0</v>
      </c>
      <c r="K195" s="22">
        <f t="shared" si="15"/>
        <v>15779.81</v>
      </c>
      <c r="L195" s="22">
        <v>15455.46</v>
      </c>
      <c r="M195" s="22">
        <v>0</v>
      </c>
      <c r="N195" s="22">
        <v>324.35000000000002</v>
      </c>
      <c r="O195" s="22">
        <f t="shared" si="16"/>
        <v>13142.19</v>
      </c>
      <c r="P195" s="22">
        <v>13142.19</v>
      </c>
      <c r="Q195" s="22">
        <v>0</v>
      </c>
      <c r="R195" s="22">
        <v>0</v>
      </c>
      <c r="S195" s="22">
        <v>2637.62</v>
      </c>
      <c r="T195" s="22">
        <f t="shared" si="17"/>
        <v>827812.89</v>
      </c>
      <c r="U195" s="22">
        <v>810690.49</v>
      </c>
      <c r="V195" s="22">
        <v>0</v>
      </c>
      <c r="W195" s="22">
        <v>17122.400000000001</v>
      </c>
      <c r="X195" s="22">
        <f t="shared" si="18"/>
        <v>778931.35</v>
      </c>
      <c r="Y195" s="22">
        <v>772561.07</v>
      </c>
      <c r="Z195" s="22">
        <v>0</v>
      </c>
      <c r="AA195" s="22">
        <v>6370.28</v>
      </c>
      <c r="AB195" s="22">
        <f t="shared" si="19"/>
        <v>48881.540000000037</v>
      </c>
      <c r="AC195" s="23">
        <v>1047503</v>
      </c>
      <c r="AD195" s="24">
        <f t="shared" si="20"/>
        <v>0.94095097987662402</v>
      </c>
      <c r="AE195" s="20" t="s">
        <v>54</v>
      </c>
      <c r="AF195" s="20" t="s">
        <v>460</v>
      </c>
      <c r="AG195" s="25"/>
      <c r="AH195" s="25"/>
      <c r="AI195" s="25">
        <f t="shared" si="22"/>
        <v>778931.35</v>
      </c>
      <c r="AJ195" s="26"/>
    </row>
    <row r="196" spans="1:36" s="27" customFormat="1" ht="17.25" customHeight="1" x14ac:dyDescent="0.25">
      <c r="A196" s="19">
        <v>188</v>
      </c>
      <c r="B196" s="20" t="s">
        <v>38</v>
      </c>
      <c r="C196" s="20" t="s">
        <v>166</v>
      </c>
      <c r="D196" s="20" t="s">
        <v>461</v>
      </c>
      <c r="E196" s="20" t="s">
        <v>462</v>
      </c>
      <c r="F196" s="21">
        <v>24</v>
      </c>
      <c r="G196" s="22">
        <v>1281</v>
      </c>
      <c r="H196" s="22">
        <v>6.05</v>
      </c>
      <c r="I196" s="22">
        <v>6.05</v>
      </c>
      <c r="J196" s="22">
        <v>0</v>
      </c>
      <c r="K196" s="22">
        <f t="shared" si="15"/>
        <v>7866.1900000000005</v>
      </c>
      <c r="L196" s="22">
        <v>7749.56</v>
      </c>
      <c r="M196" s="22">
        <v>0</v>
      </c>
      <c r="N196" s="22">
        <v>116.63</v>
      </c>
      <c r="O196" s="22">
        <f t="shared" si="16"/>
        <v>6830.2</v>
      </c>
      <c r="P196" s="22">
        <v>6830.2</v>
      </c>
      <c r="Q196" s="22">
        <v>0</v>
      </c>
      <c r="R196" s="22">
        <v>0</v>
      </c>
      <c r="S196" s="22">
        <v>1035.99</v>
      </c>
      <c r="T196" s="22">
        <f t="shared" si="17"/>
        <v>409464.72</v>
      </c>
      <c r="U196" s="22">
        <v>406517.8</v>
      </c>
      <c r="V196" s="22">
        <v>0</v>
      </c>
      <c r="W196" s="22">
        <v>2946.92</v>
      </c>
      <c r="X196" s="22">
        <f t="shared" si="18"/>
        <v>390503.4</v>
      </c>
      <c r="Y196" s="22">
        <v>390469.33</v>
      </c>
      <c r="Z196" s="22">
        <v>0</v>
      </c>
      <c r="AA196" s="22">
        <v>34.07</v>
      </c>
      <c r="AB196" s="22">
        <f t="shared" si="19"/>
        <v>18961.319999999949</v>
      </c>
      <c r="AC196" s="23">
        <v>1025794</v>
      </c>
      <c r="AD196" s="24">
        <f t="shared" si="20"/>
        <v>0.95369242068034588</v>
      </c>
      <c r="AE196" s="20" t="s">
        <v>463</v>
      </c>
      <c r="AF196" s="20" t="s">
        <v>464</v>
      </c>
      <c r="AG196" s="25"/>
      <c r="AH196" s="25"/>
      <c r="AI196" s="25">
        <f t="shared" si="22"/>
        <v>390503.4</v>
      </c>
      <c r="AJ196" s="26"/>
    </row>
    <row r="197" spans="1:36" s="27" customFormat="1" ht="17.25" customHeight="1" x14ac:dyDescent="0.25">
      <c r="A197" s="19">
        <v>189</v>
      </c>
      <c r="B197" s="20" t="s">
        <v>38</v>
      </c>
      <c r="C197" s="20" t="s">
        <v>166</v>
      </c>
      <c r="D197" s="20" t="s">
        <v>461</v>
      </c>
      <c r="E197" s="20" t="s">
        <v>465</v>
      </c>
      <c r="F197" s="21">
        <v>24</v>
      </c>
      <c r="G197" s="22">
        <v>1266.5999999999999</v>
      </c>
      <c r="H197" s="22">
        <v>6.05</v>
      </c>
      <c r="I197" s="22">
        <v>6.05</v>
      </c>
      <c r="J197" s="22">
        <v>0</v>
      </c>
      <c r="K197" s="22">
        <f t="shared" si="15"/>
        <v>7893.27</v>
      </c>
      <c r="L197" s="22">
        <v>7663.02</v>
      </c>
      <c r="M197" s="22">
        <v>0</v>
      </c>
      <c r="N197" s="22">
        <v>230.25</v>
      </c>
      <c r="O197" s="22">
        <f t="shared" si="16"/>
        <v>7689.55</v>
      </c>
      <c r="P197" s="22">
        <v>7689.55</v>
      </c>
      <c r="Q197" s="22">
        <v>0</v>
      </c>
      <c r="R197" s="22">
        <v>0</v>
      </c>
      <c r="S197" s="22">
        <v>203.72</v>
      </c>
      <c r="T197" s="22">
        <f t="shared" si="17"/>
        <v>408065.59</v>
      </c>
      <c r="U197" s="22">
        <v>401951.34</v>
      </c>
      <c r="V197" s="22">
        <v>0</v>
      </c>
      <c r="W197" s="22">
        <v>6114.25</v>
      </c>
      <c r="X197" s="22">
        <f t="shared" si="18"/>
        <v>371769.9</v>
      </c>
      <c r="Y197" s="22">
        <v>371571.71</v>
      </c>
      <c r="Z197" s="22">
        <v>0</v>
      </c>
      <c r="AA197" s="22">
        <v>198.19</v>
      </c>
      <c r="AB197" s="22">
        <f t="shared" si="19"/>
        <v>36295.69</v>
      </c>
      <c r="AC197" s="23">
        <v>1025795</v>
      </c>
      <c r="AD197" s="24">
        <f t="shared" si="20"/>
        <v>0.91105427438760522</v>
      </c>
      <c r="AE197" s="20" t="s">
        <v>463</v>
      </c>
      <c r="AF197" s="20" t="s">
        <v>466</v>
      </c>
      <c r="AG197" s="25"/>
      <c r="AH197" s="25"/>
      <c r="AI197" s="25">
        <f t="shared" si="22"/>
        <v>371769.9</v>
      </c>
      <c r="AJ197" s="26"/>
    </row>
    <row r="198" spans="1:36" s="27" customFormat="1" ht="17.25" customHeight="1" x14ac:dyDescent="0.25">
      <c r="A198" s="19">
        <v>190</v>
      </c>
      <c r="B198" s="20" t="s">
        <v>38</v>
      </c>
      <c r="C198" s="20" t="s">
        <v>166</v>
      </c>
      <c r="D198" s="20" t="s">
        <v>461</v>
      </c>
      <c r="E198" s="20" t="s">
        <v>467</v>
      </c>
      <c r="F198" s="21">
        <v>24</v>
      </c>
      <c r="G198" s="22">
        <v>1430.5</v>
      </c>
      <c r="H198" s="22">
        <v>6.05</v>
      </c>
      <c r="I198" s="22">
        <v>6.05</v>
      </c>
      <c r="J198" s="22">
        <v>0</v>
      </c>
      <c r="K198" s="22">
        <f t="shared" si="15"/>
        <v>8839.06</v>
      </c>
      <c r="L198" s="22">
        <v>8654.58</v>
      </c>
      <c r="M198" s="22">
        <v>0</v>
      </c>
      <c r="N198" s="22">
        <v>184.48</v>
      </c>
      <c r="O198" s="22">
        <f t="shared" si="16"/>
        <v>7993.88</v>
      </c>
      <c r="P198" s="22">
        <v>7993.61</v>
      </c>
      <c r="Q198" s="22">
        <v>0</v>
      </c>
      <c r="R198" s="22">
        <v>0.27</v>
      </c>
      <c r="S198" s="22">
        <v>845.18</v>
      </c>
      <c r="T198" s="22">
        <f t="shared" si="17"/>
        <v>460129.58</v>
      </c>
      <c r="U198" s="22">
        <v>454126.01</v>
      </c>
      <c r="V198" s="22">
        <v>0</v>
      </c>
      <c r="W198" s="22">
        <v>6003.57</v>
      </c>
      <c r="X198" s="22">
        <f t="shared" si="18"/>
        <v>434564.32</v>
      </c>
      <c r="Y198" s="22">
        <v>432131.58</v>
      </c>
      <c r="Z198" s="22">
        <v>0</v>
      </c>
      <c r="AA198" s="22">
        <v>2432.7399999999998</v>
      </c>
      <c r="AB198" s="22">
        <f t="shared" si="19"/>
        <v>25565.260000000009</v>
      </c>
      <c r="AC198" s="23">
        <v>1032730</v>
      </c>
      <c r="AD198" s="24">
        <f t="shared" si="20"/>
        <v>0.94443899911846574</v>
      </c>
      <c r="AE198" s="20" t="s">
        <v>463</v>
      </c>
      <c r="AF198" s="20" t="s">
        <v>468</v>
      </c>
      <c r="AG198" s="25"/>
      <c r="AH198" s="25"/>
      <c r="AI198" s="25">
        <f t="shared" si="22"/>
        <v>434564.32</v>
      </c>
      <c r="AJ198" s="26"/>
    </row>
    <row r="199" spans="1:36" s="27" customFormat="1" ht="17.25" customHeight="1" x14ac:dyDescent="0.25">
      <c r="A199" s="19">
        <v>191</v>
      </c>
      <c r="B199" s="20" t="s">
        <v>38</v>
      </c>
      <c r="C199" s="20" t="s">
        <v>166</v>
      </c>
      <c r="D199" s="20" t="s">
        <v>469</v>
      </c>
      <c r="E199" s="20" t="s">
        <v>144</v>
      </c>
      <c r="F199" s="21">
        <v>70</v>
      </c>
      <c r="G199" s="22">
        <v>3307.9</v>
      </c>
      <c r="H199" s="22">
        <v>6.05</v>
      </c>
      <c r="I199" s="22">
        <v>6.05</v>
      </c>
      <c r="J199" s="22">
        <v>0</v>
      </c>
      <c r="K199" s="22">
        <f t="shared" si="15"/>
        <v>20121.29</v>
      </c>
      <c r="L199" s="22">
        <v>20022.59</v>
      </c>
      <c r="M199" s="22">
        <v>0</v>
      </c>
      <c r="N199" s="22">
        <v>98.7</v>
      </c>
      <c r="O199" s="22">
        <f t="shared" si="16"/>
        <v>27995.14</v>
      </c>
      <c r="P199" s="22">
        <v>27350.7</v>
      </c>
      <c r="Q199" s="22">
        <v>0</v>
      </c>
      <c r="R199" s="22">
        <v>644.44000000000005</v>
      </c>
      <c r="S199" s="22">
        <v>-7873.85</v>
      </c>
      <c r="T199" s="22">
        <f t="shared" si="17"/>
        <v>1052316.94</v>
      </c>
      <c r="U199" s="22">
        <v>1049927.97</v>
      </c>
      <c r="V199" s="22">
        <v>0</v>
      </c>
      <c r="W199" s="22">
        <v>2388.9699999999998</v>
      </c>
      <c r="X199" s="22">
        <f t="shared" si="18"/>
        <v>1045492.43</v>
      </c>
      <c r="Y199" s="22">
        <v>1043609.18</v>
      </c>
      <c r="Z199" s="22">
        <v>0</v>
      </c>
      <c r="AA199" s="22">
        <v>1883.25</v>
      </c>
      <c r="AB199" s="22">
        <f t="shared" si="19"/>
        <v>6824.5099999998929</v>
      </c>
      <c r="AC199" s="23">
        <v>1014702</v>
      </c>
      <c r="AD199" s="24">
        <f t="shared" si="20"/>
        <v>0.9935147770214553</v>
      </c>
      <c r="AE199" s="20" t="s">
        <v>176</v>
      </c>
      <c r="AF199" s="20" t="s">
        <v>470</v>
      </c>
      <c r="AG199" s="25">
        <v>472421.26</v>
      </c>
      <c r="AH199" s="25"/>
      <c r="AI199" s="25">
        <f t="shared" si="22"/>
        <v>573071.17000000004</v>
      </c>
      <c r="AJ199" s="26"/>
    </row>
    <row r="200" spans="1:36" s="27" customFormat="1" ht="17.25" customHeight="1" x14ac:dyDescent="0.25">
      <c r="A200" s="19">
        <v>192</v>
      </c>
      <c r="B200" s="20" t="s">
        <v>38</v>
      </c>
      <c r="C200" s="20" t="s">
        <v>166</v>
      </c>
      <c r="D200" s="20" t="s">
        <v>469</v>
      </c>
      <c r="E200" s="20" t="s">
        <v>471</v>
      </c>
      <c r="F200" s="21">
        <v>182</v>
      </c>
      <c r="G200" s="22">
        <v>9641.2999999999993</v>
      </c>
      <c r="H200" s="22">
        <v>6.5</v>
      </c>
      <c r="I200" s="22">
        <v>6.5</v>
      </c>
      <c r="J200" s="22">
        <v>0</v>
      </c>
      <c r="K200" s="22">
        <f t="shared" si="15"/>
        <v>63188.39</v>
      </c>
      <c r="L200" s="22">
        <v>62804.95</v>
      </c>
      <c r="M200" s="22">
        <v>0</v>
      </c>
      <c r="N200" s="22">
        <v>383.44</v>
      </c>
      <c r="O200" s="22">
        <f t="shared" si="16"/>
        <v>57518.13</v>
      </c>
      <c r="P200" s="22">
        <v>57510.79</v>
      </c>
      <c r="Q200" s="22">
        <v>0</v>
      </c>
      <c r="R200" s="22">
        <v>7.34</v>
      </c>
      <c r="S200" s="22">
        <v>5670.26</v>
      </c>
      <c r="T200" s="22">
        <f t="shared" si="17"/>
        <v>3203486.09</v>
      </c>
      <c r="U200" s="22">
        <v>3183448.05</v>
      </c>
      <c r="V200" s="22">
        <v>0</v>
      </c>
      <c r="W200" s="22">
        <v>20038.04</v>
      </c>
      <c r="X200" s="22">
        <f t="shared" si="18"/>
        <v>3134239.32</v>
      </c>
      <c r="Y200" s="22">
        <v>3126802.84</v>
      </c>
      <c r="Z200" s="22">
        <v>0</v>
      </c>
      <c r="AA200" s="22">
        <v>7436.48</v>
      </c>
      <c r="AB200" s="22">
        <f t="shared" si="19"/>
        <v>69246.770000000019</v>
      </c>
      <c r="AC200" s="23">
        <v>1053138</v>
      </c>
      <c r="AD200" s="24">
        <f t="shared" si="20"/>
        <v>0.97838393298595527</v>
      </c>
      <c r="AE200" s="20" t="s">
        <v>54</v>
      </c>
      <c r="AF200" s="20" t="s">
        <v>472</v>
      </c>
      <c r="AG200" s="25"/>
      <c r="AH200" s="25"/>
      <c r="AI200" s="25">
        <f t="shared" si="22"/>
        <v>3134239.32</v>
      </c>
      <c r="AJ200" s="26"/>
    </row>
    <row r="201" spans="1:36" s="27" customFormat="1" ht="17.25" customHeight="1" x14ac:dyDescent="0.25">
      <c r="A201" s="19">
        <v>193</v>
      </c>
      <c r="B201" s="20" t="s">
        <v>38</v>
      </c>
      <c r="C201" s="20" t="s">
        <v>166</v>
      </c>
      <c r="D201" s="20" t="s">
        <v>473</v>
      </c>
      <c r="E201" s="20" t="s">
        <v>56</v>
      </c>
      <c r="F201" s="21">
        <v>16</v>
      </c>
      <c r="G201" s="22">
        <v>2077.5</v>
      </c>
      <c r="H201" s="22">
        <v>6.05</v>
      </c>
      <c r="I201" s="22">
        <v>6.05</v>
      </c>
      <c r="J201" s="22">
        <v>0</v>
      </c>
      <c r="K201" s="22">
        <f t="shared" si="15"/>
        <v>13209.16</v>
      </c>
      <c r="L201" s="22">
        <v>12568.92</v>
      </c>
      <c r="M201" s="22">
        <v>0</v>
      </c>
      <c r="N201" s="22">
        <v>640.24</v>
      </c>
      <c r="O201" s="22">
        <f t="shared" si="16"/>
        <v>10981.84</v>
      </c>
      <c r="P201" s="22">
        <v>10981.84</v>
      </c>
      <c r="Q201" s="22">
        <v>0</v>
      </c>
      <c r="R201" s="22">
        <v>0</v>
      </c>
      <c r="S201" s="22">
        <v>2227.3200000000002</v>
      </c>
      <c r="T201" s="22">
        <f t="shared" si="17"/>
        <v>663219.11</v>
      </c>
      <c r="U201" s="22">
        <v>659295.84</v>
      </c>
      <c r="V201" s="22">
        <v>0</v>
      </c>
      <c r="W201" s="22">
        <v>3923.27</v>
      </c>
      <c r="X201" s="22">
        <f t="shared" si="18"/>
        <v>570415.46</v>
      </c>
      <c r="Y201" s="22">
        <v>569354.02</v>
      </c>
      <c r="Z201" s="22">
        <v>0</v>
      </c>
      <c r="AA201" s="22">
        <v>1061.44</v>
      </c>
      <c r="AB201" s="22">
        <f t="shared" si="19"/>
        <v>92803.650000000023</v>
      </c>
      <c r="AC201" s="23">
        <v>1094756</v>
      </c>
      <c r="AD201" s="24">
        <f t="shared" si="20"/>
        <v>0.86007090477233084</v>
      </c>
      <c r="AE201" s="20" t="s">
        <v>54</v>
      </c>
      <c r="AF201" s="20" t="s">
        <v>474</v>
      </c>
      <c r="AG201" s="25"/>
      <c r="AH201" s="25"/>
      <c r="AI201" s="25">
        <f t="shared" si="22"/>
        <v>570415.46</v>
      </c>
      <c r="AJ201" s="26"/>
    </row>
    <row r="202" spans="1:36" s="27" customFormat="1" ht="17.25" customHeight="1" x14ac:dyDescent="0.25">
      <c r="A202" s="19">
        <v>194</v>
      </c>
      <c r="B202" s="20" t="s">
        <v>38</v>
      </c>
      <c r="C202" s="20" t="s">
        <v>166</v>
      </c>
      <c r="D202" s="20" t="s">
        <v>473</v>
      </c>
      <c r="E202" s="20" t="s">
        <v>307</v>
      </c>
      <c r="F202" s="21">
        <v>131</v>
      </c>
      <c r="G202" s="22">
        <v>6276.2</v>
      </c>
      <c r="H202" s="22">
        <v>6.05</v>
      </c>
      <c r="I202" s="22">
        <v>6.05</v>
      </c>
      <c r="J202" s="22">
        <v>0</v>
      </c>
      <c r="K202" s="22">
        <f t="shared" ref="K202:K265" si="23">L202+M202+N202</f>
        <v>38774.090000000004</v>
      </c>
      <c r="L202" s="22">
        <v>37971.300000000003</v>
      </c>
      <c r="M202" s="22">
        <v>0</v>
      </c>
      <c r="N202" s="22">
        <v>802.79</v>
      </c>
      <c r="O202" s="22">
        <f t="shared" ref="O202:O265" si="24">P202+Q202+R202</f>
        <v>34128.410000000003</v>
      </c>
      <c r="P202" s="22">
        <v>34128.410000000003</v>
      </c>
      <c r="Q202" s="22">
        <v>0</v>
      </c>
      <c r="R202" s="22">
        <v>0</v>
      </c>
      <c r="S202" s="22">
        <v>4645.68</v>
      </c>
      <c r="T202" s="22">
        <f t="shared" ref="T202:T265" si="25">U202+V202+W202</f>
        <v>2017684.32</v>
      </c>
      <c r="U202" s="22">
        <v>1994093.5</v>
      </c>
      <c r="V202" s="22">
        <v>0</v>
      </c>
      <c r="W202" s="22">
        <v>23590.82</v>
      </c>
      <c r="X202" s="22">
        <f t="shared" ref="X202:X265" si="26">Y202+Z202+AA202</f>
        <v>1887129.55</v>
      </c>
      <c r="Y202" s="22">
        <v>1884580.71</v>
      </c>
      <c r="Z202" s="22">
        <v>0</v>
      </c>
      <c r="AA202" s="22">
        <v>2548.84</v>
      </c>
      <c r="AB202" s="22">
        <f t="shared" ref="AB202:AB265" si="27">T202-X202</f>
        <v>130554.77000000002</v>
      </c>
      <c r="AC202" s="23">
        <v>1046479</v>
      </c>
      <c r="AD202" s="24">
        <f t="shared" ref="AD202:AD265" si="28">X202/T202</f>
        <v>0.93529474918058542</v>
      </c>
      <c r="AE202" s="20" t="s">
        <v>324</v>
      </c>
      <c r="AF202" s="20" t="s">
        <v>475</v>
      </c>
      <c r="AG202" s="25"/>
      <c r="AH202" s="25"/>
      <c r="AI202" s="25">
        <f t="shared" si="22"/>
        <v>1887129.55</v>
      </c>
      <c r="AJ202" s="26"/>
    </row>
    <row r="203" spans="1:36" s="27" customFormat="1" ht="17.25" customHeight="1" x14ac:dyDescent="0.25">
      <c r="A203" s="19">
        <v>195</v>
      </c>
      <c r="B203" s="20" t="s">
        <v>38</v>
      </c>
      <c r="C203" s="20" t="s">
        <v>166</v>
      </c>
      <c r="D203" s="20" t="s">
        <v>473</v>
      </c>
      <c r="E203" s="20" t="s">
        <v>49</v>
      </c>
      <c r="F203" s="21">
        <v>20</v>
      </c>
      <c r="G203" s="22">
        <v>1456</v>
      </c>
      <c r="H203" s="22">
        <v>6.05</v>
      </c>
      <c r="I203" s="22">
        <v>6.05</v>
      </c>
      <c r="J203" s="22">
        <v>0</v>
      </c>
      <c r="K203" s="22">
        <f t="shared" si="23"/>
        <v>9758.5299999999988</v>
      </c>
      <c r="L203" s="22">
        <v>8800.9599999999991</v>
      </c>
      <c r="M203" s="22">
        <v>0</v>
      </c>
      <c r="N203" s="22">
        <v>957.57</v>
      </c>
      <c r="O203" s="22">
        <f t="shared" si="24"/>
        <v>5415.36</v>
      </c>
      <c r="P203" s="22">
        <v>5415.36</v>
      </c>
      <c r="Q203" s="22">
        <v>0</v>
      </c>
      <c r="R203" s="22">
        <v>0</v>
      </c>
      <c r="S203" s="22">
        <v>4343.17</v>
      </c>
      <c r="T203" s="22">
        <f t="shared" si="25"/>
        <v>467908.91</v>
      </c>
      <c r="U203" s="22">
        <v>440206.74</v>
      </c>
      <c r="V203" s="22">
        <v>0</v>
      </c>
      <c r="W203" s="22">
        <v>27702.17</v>
      </c>
      <c r="X203" s="22">
        <f t="shared" si="26"/>
        <v>314828.95</v>
      </c>
      <c r="Y203" s="22">
        <v>311453.96000000002</v>
      </c>
      <c r="Z203" s="22">
        <v>0</v>
      </c>
      <c r="AA203" s="22">
        <v>3374.99</v>
      </c>
      <c r="AB203" s="22">
        <f t="shared" si="27"/>
        <v>153079.95999999996</v>
      </c>
      <c r="AC203" s="23">
        <v>1118022</v>
      </c>
      <c r="AD203" s="24">
        <f t="shared" si="28"/>
        <v>0.67284239148170966</v>
      </c>
      <c r="AE203" s="20" t="s">
        <v>54</v>
      </c>
      <c r="AF203" s="20" t="s">
        <v>476</v>
      </c>
      <c r="AG203" s="25"/>
      <c r="AH203" s="25"/>
      <c r="AI203" s="25">
        <f t="shared" si="22"/>
        <v>314828.95</v>
      </c>
      <c r="AJ203" s="26"/>
    </row>
    <row r="204" spans="1:36" s="27" customFormat="1" ht="17.25" customHeight="1" x14ac:dyDescent="0.25">
      <c r="A204" s="19">
        <v>196</v>
      </c>
      <c r="B204" s="20" t="s">
        <v>38</v>
      </c>
      <c r="C204" s="20" t="s">
        <v>166</v>
      </c>
      <c r="D204" s="20" t="s">
        <v>473</v>
      </c>
      <c r="E204" s="20" t="s">
        <v>49</v>
      </c>
      <c r="F204" s="21">
        <v>46</v>
      </c>
      <c r="G204" s="22">
        <v>2590.9</v>
      </c>
      <c r="H204" s="22">
        <v>6.5</v>
      </c>
      <c r="I204" s="22">
        <v>6.5</v>
      </c>
      <c r="J204" s="22">
        <v>0</v>
      </c>
      <c r="K204" s="22">
        <f t="shared" si="23"/>
        <v>17180.310000000001</v>
      </c>
      <c r="L204" s="22">
        <v>16814.2</v>
      </c>
      <c r="M204" s="22">
        <v>0</v>
      </c>
      <c r="N204" s="22">
        <v>366.11</v>
      </c>
      <c r="O204" s="22">
        <f t="shared" si="24"/>
        <v>13724.99</v>
      </c>
      <c r="P204" s="22">
        <v>13724.99</v>
      </c>
      <c r="Q204" s="22">
        <v>0</v>
      </c>
      <c r="R204" s="22">
        <v>0</v>
      </c>
      <c r="S204" s="22">
        <v>3455.32</v>
      </c>
      <c r="T204" s="22">
        <f t="shared" si="25"/>
        <v>891829.64999999991</v>
      </c>
      <c r="U204" s="22">
        <v>875194.7</v>
      </c>
      <c r="V204" s="22">
        <v>0</v>
      </c>
      <c r="W204" s="22">
        <v>16634.95</v>
      </c>
      <c r="X204" s="22">
        <f t="shared" si="26"/>
        <v>830031.8</v>
      </c>
      <c r="Y204" s="22">
        <v>824074.02</v>
      </c>
      <c r="Z204" s="22">
        <v>0</v>
      </c>
      <c r="AA204" s="22">
        <v>5957.78</v>
      </c>
      <c r="AB204" s="22">
        <f t="shared" si="27"/>
        <v>61797.84999999986</v>
      </c>
      <c r="AC204" s="23">
        <v>1118022</v>
      </c>
      <c r="AD204" s="24">
        <f t="shared" si="28"/>
        <v>0.93070666578533257</v>
      </c>
      <c r="AE204" s="20" t="s">
        <v>54</v>
      </c>
      <c r="AF204" s="20" t="s">
        <v>476</v>
      </c>
      <c r="AG204" s="25"/>
      <c r="AH204" s="25"/>
      <c r="AI204" s="25">
        <f t="shared" si="22"/>
        <v>830031.8</v>
      </c>
      <c r="AJ204" s="26"/>
    </row>
    <row r="205" spans="1:36" s="27" customFormat="1" ht="17.25" customHeight="1" x14ac:dyDescent="0.25">
      <c r="A205" s="19">
        <v>197</v>
      </c>
      <c r="B205" s="20" t="s">
        <v>38</v>
      </c>
      <c r="C205" s="20" t="s">
        <v>166</v>
      </c>
      <c r="D205" s="20" t="s">
        <v>473</v>
      </c>
      <c r="E205" s="20" t="s">
        <v>246</v>
      </c>
      <c r="F205" s="21">
        <v>74</v>
      </c>
      <c r="G205" s="22">
        <v>3945</v>
      </c>
      <c r="H205" s="22">
        <v>6.05</v>
      </c>
      <c r="I205" s="22">
        <v>6.05</v>
      </c>
      <c r="J205" s="22">
        <v>0</v>
      </c>
      <c r="K205" s="22">
        <f t="shared" si="23"/>
        <v>25066.05</v>
      </c>
      <c r="L205" s="22">
        <v>23855.94</v>
      </c>
      <c r="M205" s="22">
        <v>0</v>
      </c>
      <c r="N205" s="22">
        <v>1210.1099999999999</v>
      </c>
      <c r="O205" s="22">
        <f t="shared" si="24"/>
        <v>21240.639999999999</v>
      </c>
      <c r="P205" s="22">
        <v>21230.61</v>
      </c>
      <c r="Q205" s="22">
        <v>0</v>
      </c>
      <c r="R205" s="22">
        <v>10.029999999999999</v>
      </c>
      <c r="S205" s="22">
        <v>3825.41</v>
      </c>
      <c r="T205" s="22">
        <f t="shared" si="25"/>
        <v>1277147.5900000001</v>
      </c>
      <c r="U205" s="22">
        <v>1252088.8500000001</v>
      </c>
      <c r="V205" s="22">
        <v>0</v>
      </c>
      <c r="W205" s="22">
        <v>25058.74</v>
      </c>
      <c r="X205" s="22">
        <f t="shared" si="26"/>
        <v>1036399.1200000001</v>
      </c>
      <c r="Y205" s="22">
        <v>1033308.06</v>
      </c>
      <c r="Z205" s="22">
        <v>0</v>
      </c>
      <c r="AA205" s="22">
        <v>3091.06</v>
      </c>
      <c r="AB205" s="22">
        <f t="shared" si="27"/>
        <v>240748.46999999997</v>
      </c>
      <c r="AC205" s="23">
        <v>1046517</v>
      </c>
      <c r="AD205" s="24">
        <f t="shared" si="28"/>
        <v>0.81149518514144481</v>
      </c>
      <c r="AE205" s="20" t="s">
        <v>54</v>
      </c>
      <c r="AF205" s="20" t="s">
        <v>477</v>
      </c>
      <c r="AG205" s="25"/>
      <c r="AH205" s="25"/>
      <c r="AI205" s="25">
        <f t="shared" si="22"/>
        <v>1036399.1200000001</v>
      </c>
      <c r="AJ205" s="26"/>
    </row>
    <row r="206" spans="1:36" s="27" customFormat="1" ht="17.25" customHeight="1" x14ac:dyDescent="0.25">
      <c r="A206" s="19">
        <v>198</v>
      </c>
      <c r="B206" s="20" t="s">
        <v>38</v>
      </c>
      <c r="C206" s="20" t="s">
        <v>478</v>
      </c>
      <c r="D206" s="20" t="s">
        <v>479</v>
      </c>
      <c r="E206" s="20" t="s">
        <v>80</v>
      </c>
      <c r="F206" s="21">
        <v>60</v>
      </c>
      <c r="G206" s="22">
        <v>2828.7</v>
      </c>
      <c r="H206" s="22">
        <v>6.05</v>
      </c>
      <c r="I206" s="22">
        <v>6.05</v>
      </c>
      <c r="J206" s="22">
        <v>0</v>
      </c>
      <c r="K206" s="22">
        <f t="shared" si="23"/>
        <v>19012.03</v>
      </c>
      <c r="L206" s="22">
        <v>17118.61</v>
      </c>
      <c r="M206" s="22">
        <v>0</v>
      </c>
      <c r="N206" s="22">
        <v>1893.42</v>
      </c>
      <c r="O206" s="22">
        <f t="shared" si="24"/>
        <v>13940.52</v>
      </c>
      <c r="P206" s="22">
        <v>13940.52</v>
      </c>
      <c r="Q206" s="22">
        <v>0</v>
      </c>
      <c r="R206" s="22">
        <v>0</v>
      </c>
      <c r="S206" s="22">
        <v>5071.51</v>
      </c>
      <c r="T206" s="22">
        <f t="shared" si="25"/>
        <v>911650.03999999992</v>
      </c>
      <c r="U206" s="22">
        <v>899941.2</v>
      </c>
      <c r="V206" s="22">
        <v>0</v>
      </c>
      <c r="W206" s="22">
        <v>11708.84</v>
      </c>
      <c r="X206" s="22">
        <f t="shared" si="26"/>
        <v>864698.25</v>
      </c>
      <c r="Y206" s="22">
        <v>857069.75</v>
      </c>
      <c r="Z206" s="22">
        <v>0</v>
      </c>
      <c r="AA206" s="22">
        <v>7628.5</v>
      </c>
      <c r="AB206" s="22">
        <f t="shared" si="27"/>
        <v>46951.789999999921</v>
      </c>
      <c r="AC206" s="23">
        <v>12003168</v>
      </c>
      <c r="AD206" s="24">
        <f t="shared" si="28"/>
        <v>0.94849801136409762</v>
      </c>
      <c r="AE206" s="20" t="s">
        <v>54</v>
      </c>
      <c r="AF206" s="20" t="s">
        <v>480</v>
      </c>
      <c r="AG206" s="25"/>
      <c r="AH206" s="25"/>
      <c r="AI206" s="25">
        <f t="shared" si="22"/>
        <v>864698.25</v>
      </c>
      <c r="AJ206" s="26"/>
    </row>
    <row r="207" spans="1:36" s="27" customFormat="1" ht="17.25" customHeight="1" x14ac:dyDescent="0.25">
      <c r="A207" s="19">
        <v>199</v>
      </c>
      <c r="B207" s="20" t="s">
        <v>38</v>
      </c>
      <c r="C207" s="20" t="s">
        <v>478</v>
      </c>
      <c r="D207" s="20" t="s">
        <v>32</v>
      </c>
      <c r="E207" s="20" t="s">
        <v>203</v>
      </c>
      <c r="F207" s="21">
        <v>69</v>
      </c>
      <c r="G207" s="22">
        <v>4166.6000000000004</v>
      </c>
      <c r="H207" s="22">
        <v>6.05</v>
      </c>
      <c r="I207" s="22">
        <v>6.05</v>
      </c>
      <c r="J207" s="22">
        <v>0</v>
      </c>
      <c r="K207" s="22">
        <f t="shared" si="23"/>
        <v>23232.739999999998</v>
      </c>
      <c r="L207" s="22">
        <v>22504.39</v>
      </c>
      <c r="M207" s="22">
        <v>0</v>
      </c>
      <c r="N207" s="22">
        <v>728.35</v>
      </c>
      <c r="O207" s="22">
        <f t="shared" si="24"/>
        <v>22252.31</v>
      </c>
      <c r="P207" s="22">
        <v>22243</v>
      </c>
      <c r="Q207" s="22">
        <v>0</v>
      </c>
      <c r="R207" s="22">
        <v>9.31</v>
      </c>
      <c r="S207" s="22">
        <v>980.43</v>
      </c>
      <c r="T207" s="22">
        <f t="shared" si="25"/>
        <v>1178034.07</v>
      </c>
      <c r="U207" s="22">
        <v>1160038.5</v>
      </c>
      <c r="V207" s="22">
        <v>0</v>
      </c>
      <c r="W207" s="22">
        <v>17995.57</v>
      </c>
      <c r="X207" s="22">
        <f t="shared" si="26"/>
        <v>1063448.8500000001</v>
      </c>
      <c r="Y207" s="22">
        <v>1059542.8500000001</v>
      </c>
      <c r="Z207" s="22">
        <v>0</v>
      </c>
      <c r="AA207" s="22">
        <v>3906</v>
      </c>
      <c r="AB207" s="22">
        <f t="shared" si="27"/>
        <v>114585.21999999997</v>
      </c>
      <c r="AC207" s="23">
        <v>12003222</v>
      </c>
      <c r="AD207" s="24">
        <f t="shared" si="28"/>
        <v>0.90273182846061495</v>
      </c>
      <c r="AE207" s="20" t="s">
        <v>54</v>
      </c>
      <c r="AF207" s="20" t="s">
        <v>481</v>
      </c>
      <c r="AG207" s="25"/>
      <c r="AH207" s="25"/>
      <c r="AI207" s="25">
        <f t="shared" si="22"/>
        <v>1063448.8500000001</v>
      </c>
      <c r="AJ207" s="26"/>
    </row>
    <row r="208" spans="1:36" s="27" customFormat="1" ht="17.25" customHeight="1" x14ac:dyDescent="0.25">
      <c r="A208" s="19">
        <v>200</v>
      </c>
      <c r="B208" s="20" t="s">
        <v>38</v>
      </c>
      <c r="C208" s="20" t="s">
        <v>478</v>
      </c>
      <c r="D208" s="20" t="s">
        <v>482</v>
      </c>
      <c r="E208" s="20" t="s">
        <v>310</v>
      </c>
      <c r="F208" s="21">
        <v>70</v>
      </c>
      <c r="G208" s="22">
        <v>3883.7</v>
      </c>
      <c r="H208" s="22">
        <v>6.05</v>
      </c>
      <c r="I208" s="22">
        <v>6.05</v>
      </c>
      <c r="J208" s="22">
        <v>0</v>
      </c>
      <c r="K208" s="22">
        <f t="shared" si="23"/>
        <v>23650.2</v>
      </c>
      <c r="L208" s="22">
        <v>23494.77</v>
      </c>
      <c r="M208" s="22">
        <v>0</v>
      </c>
      <c r="N208" s="22">
        <v>155.43</v>
      </c>
      <c r="O208" s="22">
        <f t="shared" si="24"/>
        <v>21198.86</v>
      </c>
      <c r="P208" s="22">
        <v>21198.78</v>
      </c>
      <c r="Q208" s="22">
        <v>0</v>
      </c>
      <c r="R208" s="22">
        <v>0.08</v>
      </c>
      <c r="S208" s="22">
        <v>2451.34</v>
      </c>
      <c r="T208" s="22">
        <f t="shared" si="25"/>
        <v>1236312.6499999999</v>
      </c>
      <c r="U208" s="22">
        <v>1232672.93</v>
      </c>
      <c r="V208" s="22">
        <v>0</v>
      </c>
      <c r="W208" s="22">
        <v>3639.72</v>
      </c>
      <c r="X208" s="22">
        <f t="shared" si="26"/>
        <v>1225114.1200000001</v>
      </c>
      <c r="Y208" s="22">
        <v>1224603.79</v>
      </c>
      <c r="Z208" s="22">
        <v>0</v>
      </c>
      <c r="AA208" s="22">
        <v>510.33</v>
      </c>
      <c r="AB208" s="22">
        <f t="shared" si="27"/>
        <v>11198.529999999795</v>
      </c>
      <c r="AC208" s="23">
        <v>12003280</v>
      </c>
      <c r="AD208" s="24">
        <f t="shared" si="28"/>
        <v>0.99094199189824694</v>
      </c>
      <c r="AE208" s="20" t="s">
        <v>54</v>
      </c>
      <c r="AF208" s="20" t="s">
        <v>483</v>
      </c>
      <c r="AG208" s="25"/>
      <c r="AH208" s="25"/>
      <c r="AI208" s="25">
        <f t="shared" si="22"/>
        <v>1225114.1200000001</v>
      </c>
      <c r="AJ208" s="26"/>
    </row>
    <row r="209" spans="1:36" s="27" customFormat="1" ht="17.25" customHeight="1" x14ac:dyDescent="0.25">
      <c r="A209" s="19">
        <v>201</v>
      </c>
      <c r="B209" s="20" t="s">
        <v>38</v>
      </c>
      <c r="C209" s="20" t="s">
        <v>478</v>
      </c>
      <c r="D209" s="20" t="s">
        <v>147</v>
      </c>
      <c r="E209" s="20" t="s">
        <v>90</v>
      </c>
      <c r="F209" s="21">
        <v>63</v>
      </c>
      <c r="G209" s="22">
        <v>2545.4</v>
      </c>
      <c r="H209" s="22">
        <v>6.05</v>
      </c>
      <c r="I209" s="22">
        <v>6.05</v>
      </c>
      <c r="J209" s="22">
        <v>0</v>
      </c>
      <c r="K209" s="22">
        <f t="shared" si="23"/>
        <v>15802.589999999998</v>
      </c>
      <c r="L209" s="22">
        <v>15390.71</v>
      </c>
      <c r="M209" s="22">
        <v>0</v>
      </c>
      <c r="N209" s="22">
        <v>411.88</v>
      </c>
      <c r="O209" s="22">
        <f t="shared" si="24"/>
        <v>12988.67</v>
      </c>
      <c r="P209" s="22">
        <v>12985.2</v>
      </c>
      <c r="Q209" s="22">
        <v>0</v>
      </c>
      <c r="R209" s="22">
        <v>3.47</v>
      </c>
      <c r="S209" s="22">
        <v>2813.92</v>
      </c>
      <c r="T209" s="22">
        <f t="shared" si="25"/>
        <v>821841.46</v>
      </c>
      <c r="U209" s="22">
        <v>807389.76</v>
      </c>
      <c r="V209" s="22">
        <v>0</v>
      </c>
      <c r="W209" s="22">
        <v>14451.7</v>
      </c>
      <c r="X209" s="22">
        <f t="shared" si="26"/>
        <v>743906.29</v>
      </c>
      <c r="Y209" s="22">
        <v>737372.61</v>
      </c>
      <c r="Z209" s="22">
        <v>0</v>
      </c>
      <c r="AA209" s="22">
        <v>6533.68</v>
      </c>
      <c r="AB209" s="22">
        <f t="shared" si="27"/>
        <v>77935.169999999925</v>
      </c>
      <c r="AC209" s="23">
        <v>12003333</v>
      </c>
      <c r="AD209" s="24">
        <f t="shared" si="28"/>
        <v>0.9051700677159803</v>
      </c>
      <c r="AE209" s="20" t="s">
        <v>54</v>
      </c>
      <c r="AF209" s="20" t="s">
        <v>484</v>
      </c>
      <c r="AG209" s="25"/>
      <c r="AH209" s="25"/>
      <c r="AI209" s="25">
        <f t="shared" si="22"/>
        <v>743906.29</v>
      </c>
      <c r="AJ209" s="26"/>
    </row>
    <row r="210" spans="1:36" s="27" customFormat="1" ht="17.25" customHeight="1" x14ac:dyDescent="0.25">
      <c r="A210" s="19">
        <v>202</v>
      </c>
      <c r="B210" s="20" t="s">
        <v>38</v>
      </c>
      <c r="C210" s="20" t="s">
        <v>478</v>
      </c>
      <c r="D210" s="20" t="s">
        <v>147</v>
      </c>
      <c r="E210" s="20" t="s">
        <v>97</v>
      </c>
      <c r="F210" s="21">
        <v>80</v>
      </c>
      <c r="G210" s="22">
        <v>2840.2</v>
      </c>
      <c r="H210" s="22">
        <v>6.05</v>
      </c>
      <c r="I210" s="22">
        <v>6.05</v>
      </c>
      <c r="J210" s="22">
        <v>0</v>
      </c>
      <c r="K210" s="22">
        <f t="shared" si="23"/>
        <v>17411.009999999998</v>
      </c>
      <c r="L210" s="22">
        <v>17184.66</v>
      </c>
      <c r="M210" s="22">
        <v>0</v>
      </c>
      <c r="N210" s="22">
        <v>226.35</v>
      </c>
      <c r="O210" s="22">
        <f t="shared" si="24"/>
        <v>15963.03</v>
      </c>
      <c r="P210" s="22">
        <v>15959.52</v>
      </c>
      <c r="Q210" s="22">
        <v>0</v>
      </c>
      <c r="R210" s="22">
        <v>3.51</v>
      </c>
      <c r="S210" s="22">
        <v>1447.98</v>
      </c>
      <c r="T210" s="22">
        <f t="shared" si="25"/>
        <v>907810.18</v>
      </c>
      <c r="U210" s="22">
        <v>901592.75</v>
      </c>
      <c r="V210" s="22">
        <v>0</v>
      </c>
      <c r="W210" s="22">
        <v>6217.43</v>
      </c>
      <c r="X210" s="22">
        <f t="shared" si="26"/>
        <v>873528.08</v>
      </c>
      <c r="Y210" s="22">
        <v>872785.61</v>
      </c>
      <c r="Z210" s="22">
        <v>0</v>
      </c>
      <c r="AA210" s="22">
        <v>742.47</v>
      </c>
      <c r="AB210" s="22">
        <f t="shared" si="27"/>
        <v>34282.100000000093</v>
      </c>
      <c r="AC210" s="23">
        <v>12000017</v>
      </c>
      <c r="AD210" s="24">
        <f t="shared" si="28"/>
        <v>0.96223648868973899</v>
      </c>
      <c r="AE210" s="20" t="s">
        <v>54</v>
      </c>
      <c r="AF210" s="20" t="s">
        <v>485</v>
      </c>
      <c r="AG210" s="25"/>
      <c r="AH210" s="25"/>
      <c r="AI210" s="25">
        <f t="shared" si="22"/>
        <v>873528.08</v>
      </c>
      <c r="AJ210" s="26"/>
    </row>
    <row r="211" spans="1:36" s="27" customFormat="1" ht="17.25" customHeight="1" x14ac:dyDescent="0.25">
      <c r="A211" s="19">
        <v>203</v>
      </c>
      <c r="B211" s="20" t="s">
        <v>38</v>
      </c>
      <c r="C211" s="20" t="s">
        <v>478</v>
      </c>
      <c r="D211" s="20" t="s">
        <v>147</v>
      </c>
      <c r="E211" s="20" t="s">
        <v>486</v>
      </c>
      <c r="F211" s="21">
        <v>94</v>
      </c>
      <c r="G211" s="22">
        <v>4553.3999999999996</v>
      </c>
      <c r="H211" s="22">
        <v>6.05</v>
      </c>
      <c r="I211" s="22">
        <v>6.05</v>
      </c>
      <c r="J211" s="22">
        <v>0</v>
      </c>
      <c r="K211" s="22">
        <f t="shared" si="23"/>
        <v>27893.5</v>
      </c>
      <c r="L211" s="22">
        <v>27533.15</v>
      </c>
      <c r="M211" s="22">
        <v>0</v>
      </c>
      <c r="N211" s="22">
        <v>360.35</v>
      </c>
      <c r="O211" s="22">
        <f t="shared" si="24"/>
        <v>23552.639999999999</v>
      </c>
      <c r="P211" s="22">
        <v>23552.639999999999</v>
      </c>
      <c r="Q211" s="22">
        <v>0</v>
      </c>
      <c r="R211" s="22">
        <v>0</v>
      </c>
      <c r="S211" s="22">
        <v>4340.8599999999997</v>
      </c>
      <c r="T211" s="22">
        <f t="shared" si="25"/>
        <v>1465967.28</v>
      </c>
      <c r="U211" s="22">
        <v>1444379.43</v>
      </c>
      <c r="V211" s="22">
        <v>0</v>
      </c>
      <c r="W211" s="22">
        <v>21587.85</v>
      </c>
      <c r="X211" s="22">
        <f t="shared" si="26"/>
        <v>1398256.8399999999</v>
      </c>
      <c r="Y211" s="22">
        <v>1391853.92</v>
      </c>
      <c r="Z211" s="22">
        <v>0</v>
      </c>
      <c r="AA211" s="22">
        <v>6402.92</v>
      </c>
      <c r="AB211" s="22">
        <f t="shared" si="27"/>
        <v>67710.440000000177</v>
      </c>
      <c r="AC211" s="23">
        <v>12002928</v>
      </c>
      <c r="AD211" s="24">
        <f t="shared" si="28"/>
        <v>0.95381176583968497</v>
      </c>
      <c r="AE211" s="20" t="s">
        <v>54</v>
      </c>
      <c r="AF211" s="20" t="s">
        <v>487</v>
      </c>
      <c r="AG211" s="25"/>
      <c r="AH211" s="25"/>
      <c r="AI211" s="25">
        <f t="shared" si="22"/>
        <v>1398256.8399999999</v>
      </c>
      <c r="AJ211" s="26"/>
    </row>
    <row r="212" spans="1:36" s="27" customFormat="1" ht="17.25" customHeight="1" x14ac:dyDescent="0.25">
      <c r="A212" s="19">
        <v>204</v>
      </c>
      <c r="B212" s="20" t="s">
        <v>38</v>
      </c>
      <c r="C212" s="20" t="s">
        <v>478</v>
      </c>
      <c r="D212" s="20" t="s">
        <v>115</v>
      </c>
      <c r="E212" s="20" t="s">
        <v>488</v>
      </c>
      <c r="F212" s="21">
        <v>86</v>
      </c>
      <c r="G212" s="22">
        <v>4180.8</v>
      </c>
      <c r="H212" s="22">
        <v>6.05</v>
      </c>
      <c r="I212" s="22">
        <v>6.05</v>
      </c>
      <c r="J212" s="22">
        <v>0</v>
      </c>
      <c r="K212" s="22">
        <f t="shared" si="23"/>
        <v>25443.75</v>
      </c>
      <c r="L212" s="22">
        <v>25301.919999999998</v>
      </c>
      <c r="M212" s="22">
        <v>0</v>
      </c>
      <c r="N212" s="22">
        <v>141.83000000000001</v>
      </c>
      <c r="O212" s="22">
        <f t="shared" si="24"/>
        <v>22672.33</v>
      </c>
      <c r="P212" s="22">
        <v>22672.33</v>
      </c>
      <c r="Q212" s="22">
        <v>0</v>
      </c>
      <c r="R212" s="22">
        <v>0</v>
      </c>
      <c r="S212" s="22">
        <v>2771.42</v>
      </c>
      <c r="T212" s="22">
        <f t="shared" si="25"/>
        <v>1330059.81</v>
      </c>
      <c r="U212" s="22">
        <v>1326189.3700000001</v>
      </c>
      <c r="V212" s="22">
        <v>0</v>
      </c>
      <c r="W212" s="22">
        <v>3870.44</v>
      </c>
      <c r="X212" s="22">
        <f t="shared" si="26"/>
        <v>1303889.28</v>
      </c>
      <c r="Y212" s="22">
        <v>1302432.83</v>
      </c>
      <c r="Z212" s="22">
        <v>0</v>
      </c>
      <c r="AA212" s="22">
        <v>1456.45</v>
      </c>
      <c r="AB212" s="22">
        <f t="shared" si="27"/>
        <v>26170.530000000028</v>
      </c>
      <c r="AC212" s="23">
        <v>12002957</v>
      </c>
      <c r="AD212" s="24">
        <f t="shared" si="28"/>
        <v>0.98032379461191299</v>
      </c>
      <c r="AE212" s="20" t="s">
        <v>54</v>
      </c>
      <c r="AF212" s="20" t="s">
        <v>489</v>
      </c>
      <c r="AG212" s="25"/>
      <c r="AH212" s="25"/>
      <c r="AI212" s="25">
        <f t="shared" si="22"/>
        <v>1303889.28</v>
      </c>
      <c r="AJ212" s="26"/>
    </row>
    <row r="213" spans="1:36" s="27" customFormat="1" ht="17.25" customHeight="1" x14ac:dyDescent="0.25">
      <c r="A213" s="19">
        <v>205</v>
      </c>
      <c r="B213" s="20" t="s">
        <v>38</v>
      </c>
      <c r="C213" s="20" t="s">
        <v>478</v>
      </c>
      <c r="D213" s="20" t="s">
        <v>115</v>
      </c>
      <c r="E213" s="20" t="s">
        <v>490</v>
      </c>
      <c r="F213" s="21">
        <v>93</v>
      </c>
      <c r="G213" s="22">
        <v>4412.1000000000004</v>
      </c>
      <c r="H213" s="22">
        <v>6.05</v>
      </c>
      <c r="I213" s="22">
        <v>6.05</v>
      </c>
      <c r="J213" s="22">
        <v>0</v>
      </c>
      <c r="K213" s="22">
        <f t="shared" si="23"/>
        <v>26704.609999999997</v>
      </c>
      <c r="L213" s="22">
        <v>26691.01</v>
      </c>
      <c r="M213" s="22">
        <v>0</v>
      </c>
      <c r="N213" s="22">
        <v>13.6</v>
      </c>
      <c r="O213" s="22">
        <f t="shared" si="24"/>
        <v>24767.41</v>
      </c>
      <c r="P213" s="22">
        <v>24702.81</v>
      </c>
      <c r="Q213" s="22">
        <v>0</v>
      </c>
      <c r="R213" s="22">
        <v>64.599999999999994</v>
      </c>
      <c r="S213" s="22">
        <v>1937.2</v>
      </c>
      <c r="T213" s="22">
        <f t="shared" si="25"/>
        <v>1398515.76</v>
      </c>
      <c r="U213" s="22">
        <v>1395195.12</v>
      </c>
      <c r="V213" s="22">
        <v>0</v>
      </c>
      <c r="W213" s="22">
        <v>3320.64</v>
      </c>
      <c r="X213" s="22">
        <f t="shared" si="26"/>
        <v>1381735.45</v>
      </c>
      <c r="Y213" s="22">
        <v>1378879.14</v>
      </c>
      <c r="Z213" s="22">
        <v>0</v>
      </c>
      <c r="AA213" s="22">
        <v>2856.31</v>
      </c>
      <c r="AB213" s="22">
        <f t="shared" si="27"/>
        <v>16780.310000000056</v>
      </c>
      <c r="AC213" s="23">
        <v>12002958</v>
      </c>
      <c r="AD213" s="24">
        <f t="shared" si="28"/>
        <v>0.98800134365307402</v>
      </c>
      <c r="AE213" s="20" t="s">
        <v>54</v>
      </c>
      <c r="AF213" s="20" t="s">
        <v>491</v>
      </c>
      <c r="AG213" s="25"/>
      <c r="AH213" s="25"/>
      <c r="AI213" s="25">
        <f t="shared" si="22"/>
        <v>1381735.45</v>
      </c>
      <c r="AJ213" s="26"/>
    </row>
    <row r="214" spans="1:36" s="27" customFormat="1" ht="17.25" customHeight="1" x14ac:dyDescent="0.25">
      <c r="A214" s="19">
        <v>206</v>
      </c>
      <c r="B214" s="20" t="s">
        <v>38</v>
      </c>
      <c r="C214" s="20" t="s">
        <v>478</v>
      </c>
      <c r="D214" s="20" t="s">
        <v>492</v>
      </c>
      <c r="E214" s="20" t="s">
        <v>493</v>
      </c>
      <c r="F214" s="21">
        <v>62</v>
      </c>
      <c r="G214" s="22">
        <v>3084.4</v>
      </c>
      <c r="H214" s="22">
        <v>6.05</v>
      </c>
      <c r="I214" s="22">
        <v>6.05</v>
      </c>
      <c r="J214" s="22">
        <v>0</v>
      </c>
      <c r="K214" s="22">
        <f t="shared" si="23"/>
        <v>18725.78</v>
      </c>
      <c r="L214" s="22">
        <v>18661.37</v>
      </c>
      <c r="M214" s="22">
        <v>0</v>
      </c>
      <c r="N214" s="22">
        <v>64.41</v>
      </c>
      <c r="O214" s="22">
        <f t="shared" si="24"/>
        <v>17986.88</v>
      </c>
      <c r="P214" s="22">
        <v>17986.88</v>
      </c>
      <c r="Q214" s="22">
        <v>0</v>
      </c>
      <c r="R214" s="22">
        <v>0</v>
      </c>
      <c r="S214" s="22">
        <v>738.9</v>
      </c>
      <c r="T214" s="22">
        <f t="shared" si="25"/>
        <v>982005.86</v>
      </c>
      <c r="U214" s="22">
        <v>978841.24</v>
      </c>
      <c r="V214" s="22">
        <v>0</v>
      </c>
      <c r="W214" s="22">
        <v>3164.62</v>
      </c>
      <c r="X214" s="22">
        <f t="shared" si="26"/>
        <v>975804.88</v>
      </c>
      <c r="Y214" s="22">
        <v>973889.17</v>
      </c>
      <c r="Z214" s="22">
        <v>0</v>
      </c>
      <c r="AA214" s="22">
        <v>1915.71</v>
      </c>
      <c r="AB214" s="22">
        <f t="shared" si="27"/>
        <v>6200.9799999999814</v>
      </c>
      <c r="AC214" s="23">
        <v>12003269</v>
      </c>
      <c r="AD214" s="24">
        <f t="shared" si="28"/>
        <v>0.9936853940973428</v>
      </c>
      <c r="AE214" s="20" t="s">
        <v>54</v>
      </c>
      <c r="AF214" s="20" t="s">
        <v>494</v>
      </c>
      <c r="AG214" s="25"/>
      <c r="AH214" s="25"/>
      <c r="AI214" s="25">
        <f t="shared" si="22"/>
        <v>975804.88</v>
      </c>
      <c r="AJ214" s="26"/>
    </row>
    <row r="215" spans="1:36" s="27" customFormat="1" ht="17.25" customHeight="1" x14ac:dyDescent="0.25">
      <c r="A215" s="19">
        <v>207</v>
      </c>
      <c r="B215" s="20" t="s">
        <v>38</v>
      </c>
      <c r="C215" s="20" t="s">
        <v>478</v>
      </c>
      <c r="D215" s="20" t="s">
        <v>117</v>
      </c>
      <c r="E215" s="20" t="s">
        <v>495</v>
      </c>
      <c r="F215" s="21">
        <v>62</v>
      </c>
      <c r="G215" s="22">
        <v>3846.8</v>
      </c>
      <c r="H215" s="22">
        <v>6.5</v>
      </c>
      <c r="I215" s="22">
        <v>6.5</v>
      </c>
      <c r="J215" s="22">
        <v>0</v>
      </c>
      <c r="K215" s="22">
        <f t="shared" si="23"/>
        <v>26018.33</v>
      </c>
      <c r="L215" s="22">
        <v>24999.65</v>
      </c>
      <c r="M215" s="22">
        <v>0</v>
      </c>
      <c r="N215" s="22">
        <v>1018.68</v>
      </c>
      <c r="O215" s="22">
        <f t="shared" si="24"/>
        <v>16205.17</v>
      </c>
      <c r="P215" s="22">
        <v>16205.17</v>
      </c>
      <c r="Q215" s="22">
        <v>0</v>
      </c>
      <c r="R215" s="22">
        <v>0</v>
      </c>
      <c r="S215" s="22">
        <v>9813.16</v>
      </c>
      <c r="T215" s="22">
        <f t="shared" si="25"/>
        <v>1293171.6399999999</v>
      </c>
      <c r="U215" s="22">
        <v>1266210.6499999999</v>
      </c>
      <c r="V215" s="22">
        <v>0</v>
      </c>
      <c r="W215" s="22">
        <v>26960.99</v>
      </c>
      <c r="X215" s="22">
        <f t="shared" si="26"/>
        <v>1097284.25</v>
      </c>
      <c r="Y215" s="22">
        <v>1095053.77</v>
      </c>
      <c r="Z215" s="22">
        <v>0</v>
      </c>
      <c r="AA215" s="22">
        <v>2230.48</v>
      </c>
      <c r="AB215" s="22">
        <f t="shared" si="27"/>
        <v>195887.3899999999</v>
      </c>
      <c r="AC215" s="23">
        <v>12003322</v>
      </c>
      <c r="AD215" s="24">
        <f t="shared" si="28"/>
        <v>0.84852173992927971</v>
      </c>
      <c r="AE215" s="20" t="s">
        <v>54</v>
      </c>
      <c r="AF215" s="20" t="s">
        <v>496</v>
      </c>
      <c r="AG215" s="25"/>
      <c r="AH215" s="25"/>
      <c r="AI215" s="25">
        <f t="shared" si="22"/>
        <v>1097284.25</v>
      </c>
      <c r="AJ215" s="26"/>
    </row>
    <row r="216" spans="1:36" s="27" customFormat="1" ht="17.25" customHeight="1" x14ac:dyDescent="0.25">
      <c r="A216" s="19">
        <v>208</v>
      </c>
      <c r="B216" s="20" t="s">
        <v>38</v>
      </c>
      <c r="C216" s="20" t="s">
        <v>478</v>
      </c>
      <c r="D216" s="20" t="s">
        <v>117</v>
      </c>
      <c r="E216" s="20" t="s">
        <v>497</v>
      </c>
      <c r="F216" s="21">
        <v>64</v>
      </c>
      <c r="G216" s="22">
        <v>4562.8</v>
      </c>
      <c r="H216" s="22">
        <v>6.5</v>
      </c>
      <c r="I216" s="22">
        <v>6.5</v>
      </c>
      <c r="J216" s="22">
        <v>0</v>
      </c>
      <c r="K216" s="22">
        <f t="shared" si="23"/>
        <v>33538.86</v>
      </c>
      <c r="L216" s="22">
        <v>29658.85</v>
      </c>
      <c r="M216" s="22">
        <v>0</v>
      </c>
      <c r="N216" s="22">
        <v>3880.01</v>
      </c>
      <c r="O216" s="22">
        <f t="shared" si="24"/>
        <v>17624.150000000001</v>
      </c>
      <c r="P216" s="22">
        <v>17624.150000000001</v>
      </c>
      <c r="Q216" s="22">
        <v>0</v>
      </c>
      <c r="R216" s="22">
        <v>0</v>
      </c>
      <c r="S216" s="22">
        <v>15914.71</v>
      </c>
      <c r="T216" s="22">
        <f t="shared" si="25"/>
        <v>1595035.97</v>
      </c>
      <c r="U216" s="22">
        <v>1503608.83</v>
      </c>
      <c r="V216" s="22">
        <v>0</v>
      </c>
      <c r="W216" s="22">
        <v>91427.14</v>
      </c>
      <c r="X216" s="22">
        <f t="shared" si="26"/>
        <v>1000699.25</v>
      </c>
      <c r="Y216" s="22">
        <v>994742.01</v>
      </c>
      <c r="Z216" s="22">
        <v>0</v>
      </c>
      <c r="AA216" s="22">
        <v>5957.24</v>
      </c>
      <c r="AB216" s="22">
        <f t="shared" si="27"/>
        <v>594336.72</v>
      </c>
      <c r="AC216" s="23">
        <v>12003323</v>
      </c>
      <c r="AD216" s="24">
        <f t="shared" si="28"/>
        <v>0.62738350032319334</v>
      </c>
      <c r="AE216" s="20" t="s">
        <v>54</v>
      </c>
      <c r="AF216" s="20" t="s">
        <v>498</v>
      </c>
      <c r="AG216" s="25"/>
      <c r="AH216" s="25"/>
      <c r="AI216" s="25">
        <f t="shared" si="22"/>
        <v>1000699.25</v>
      </c>
      <c r="AJ216" s="26"/>
    </row>
    <row r="217" spans="1:36" s="27" customFormat="1" ht="17.25" customHeight="1" x14ac:dyDescent="0.25">
      <c r="A217" s="19">
        <v>209</v>
      </c>
      <c r="B217" s="20" t="s">
        <v>38</v>
      </c>
      <c r="C217" s="20" t="s">
        <v>478</v>
      </c>
      <c r="D217" s="20" t="s">
        <v>117</v>
      </c>
      <c r="E217" s="20" t="s">
        <v>499</v>
      </c>
      <c r="F217" s="21">
        <v>68</v>
      </c>
      <c r="G217" s="22">
        <v>3540.9</v>
      </c>
      <c r="H217" s="22">
        <v>6.5</v>
      </c>
      <c r="I217" s="22">
        <v>6.5</v>
      </c>
      <c r="J217" s="22">
        <v>0</v>
      </c>
      <c r="K217" s="22">
        <f t="shared" si="23"/>
        <v>23042.48</v>
      </c>
      <c r="L217" s="22">
        <v>23015.85</v>
      </c>
      <c r="M217" s="22">
        <v>0</v>
      </c>
      <c r="N217" s="22">
        <v>26.63</v>
      </c>
      <c r="O217" s="22">
        <f t="shared" si="24"/>
        <v>19427.849999999999</v>
      </c>
      <c r="P217" s="22">
        <v>19427.849999999999</v>
      </c>
      <c r="Q217" s="22">
        <v>0</v>
      </c>
      <c r="R217" s="22">
        <v>0</v>
      </c>
      <c r="S217" s="22">
        <v>3614.63</v>
      </c>
      <c r="T217" s="22">
        <f t="shared" si="25"/>
        <v>1169704.97</v>
      </c>
      <c r="U217" s="22">
        <v>1167729.45</v>
      </c>
      <c r="V217" s="22">
        <v>0</v>
      </c>
      <c r="W217" s="22">
        <v>1975.52</v>
      </c>
      <c r="X217" s="22">
        <f t="shared" si="26"/>
        <v>1159184.1100000001</v>
      </c>
      <c r="Y217" s="22">
        <v>1157553.33</v>
      </c>
      <c r="Z217" s="22">
        <v>0</v>
      </c>
      <c r="AA217" s="22">
        <v>1630.78</v>
      </c>
      <c r="AB217" s="22">
        <f t="shared" si="27"/>
        <v>10520.85999999987</v>
      </c>
      <c r="AC217" s="23">
        <v>12003324</v>
      </c>
      <c r="AD217" s="24">
        <f t="shared" si="28"/>
        <v>0.99100554390223727</v>
      </c>
      <c r="AE217" s="20" t="s">
        <v>54</v>
      </c>
      <c r="AF217" s="20" t="s">
        <v>500</v>
      </c>
      <c r="AG217" s="25"/>
      <c r="AH217" s="25"/>
      <c r="AI217" s="25">
        <f t="shared" si="22"/>
        <v>1159184.1100000001</v>
      </c>
      <c r="AJ217" s="26"/>
    </row>
    <row r="218" spans="1:36" s="27" customFormat="1" ht="17.25" customHeight="1" x14ac:dyDescent="0.25">
      <c r="A218" s="19">
        <v>210</v>
      </c>
      <c r="B218" s="20" t="s">
        <v>38</v>
      </c>
      <c r="C218" s="20" t="s">
        <v>478</v>
      </c>
      <c r="D218" s="20" t="s">
        <v>501</v>
      </c>
      <c r="E218" s="20" t="s">
        <v>502</v>
      </c>
      <c r="F218" s="21">
        <v>60</v>
      </c>
      <c r="G218" s="22">
        <v>2995.7</v>
      </c>
      <c r="H218" s="22">
        <v>6.05</v>
      </c>
      <c r="I218" s="22">
        <v>6.05</v>
      </c>
      <c r="J218" s="22">
        <v>0</v>
      </c>
      <c r="K218" s="22">
        <f t="shared" si="23"/>
        <v>18621.989999999998</v>
      </c>
      <c r="L218" s="22">
        <v>18128.37</v>
      </c>
      <c r="M218" s="22">
        <v>0</v>
      </c>
      <c r="N218" s="22">
        <v>493.62</v>
      </c>
      <c r="O218" s="22">
        <f t="shared" si="24"/>
        <v>16675.239999999998</v>
      </c>
      <c r="P218" s="22">
        <v>16671.53</v>
      </c>
      <c r="Q218" s="22">
        <v>0</v>
      </c>
      <c r="R218" s="22">
        <v>3.71</v>
      </c>
      <c r="S218" s="22">
        <v>1946.75</v>
      </c>
      <c r="T218" s="22">
        <f t="shared" si="25"/>
        <v>965333.94000000006</v>
      </c>
      <c r="U218" s="22">
        <v>951244.92</v>
      </c>
      <c r="V218" s="22">
        <v>0</v>
      </c>
      <c r="W218" s="22">
        <v>14089.02</v>
      </c>
      <c r="X218" s="22">
        <f t="shared" si="26"/>
        <v>887288.37</v>
      </c>
      <c r="Y218" s="22">
        <v>885189.15</v>
      </c>
      <c r="Z218" s="22">
        <v>0</v>
      </c>
      <c r="AA218" s="22">
        <v>2099.2199999999998</v>
      </c>
      <c r="AB218" s="22">
        <f t="shared" si="27"/>
        <v>78045.570000000065</v>
      </c>
      <c r="AC218" s="23">
        <v>12002937</v>
      </c>
      <c r="AD218" s="24">
        <f t="shared" si="28"/>
        <v>0.91915173934524663</v>
      </c>
      <c r="AE218" s="20" t="s">
        <v>54</v>
      </c>
      <c r="AF218" s="20" t="s">
        <v>503</v>
      </c>
      <c r="AG218" s="25"/>
      <c r="AH218" s="25"/>
      <c r="AI218" s="25">
        <f t="shared" si="22"/>
        <v>887288.37</v>
      </c>
      <c r="AJ218" s="26"/>
    </row>
    <row r="219" spans="1:36" s="27" customFormat="1" ht="17.25" customHeight="1" x14ac:dyDescent="0.25">
      <c r="A219" s="19">
        <v>211</v>
      </c>
      <c r="B219" s="20" t="s">
        <v>38</v>
      </c>
      <c r="C219" s="20" t="s">
        <v>478</v>
      </c>
      <c r="D219" s="20" t="s">
        <v>501</v>
      </c>
      <c r="E219" s="20" t="s">
        <v>504</v>
      </c>
      <c r="F219" s="21">
        <v>48</v>
      </c>
      <c r="G219" s="22">
        <v>2337.4</v>
      </c>
      <c r="H219" s="22">
        <v>6.05</v>
      </c>
      <c r="I219" s="22">
        <v>6.05</v>
      </c>
      <c r="J219" s="22">
        <v>0</v>
      </c>
      <c r="K219" s="22">
        <f t="shared" si="23"/>
        <v>14468.46</v>
      </c>
      <c r="L219" s="22">
        <v>14141.38</v>
      </c>
      <c r="M219" s="22">
        <v>0</v>
      </c>
      <c r="N219" s="22">
        <v>327.08</v>
      </c>
      <c r="O219" s="22">
        <f t="shared" si="24"/>
        <v>9851.6</v>
      </c>
      <c r="P219" s="22">
        <v>9851.6</v>
      </c>
      <c r="Q219" s="22">
        <v>0</v>
      </c>
      <c r="R219" s="22">
        <v>0</v>
      </c>
      <c r="S219" s="22">
        <v>4616.8599999999997</v>
      </c>
      <c r="T219" s="22">
        <f t="shared" si="25"/>
        <v>761348.92999999993</v>
      </c>
      <c r="U219" s="22">
        <v>749324.09</v>
      </c>
      <c r="V219" s="22">
        <v>0</v>
      </c>
      <c r="W219" s="22">
        <v>12024.84</v>
      </c>
      <c r="X219" s="22">
        <f t="shared" si="26"/>
        <v>727812.19</v>
      </c>
      <c r="Y219" s="22">
        <v>723727.45</v>
      </c>
      <c r="Z219" s="22">
        <v>0</v>
      </c>
      <c r="AA219" s="22">
        <v>4084.74</v>
      </c>
      <c r="AB219" s="22">
        <f t="shared" si="27"/>
        <v>33536.739999999991</v>
      </c>
      <c r="AC219" s="23">
        <v>12059602</v>
      </c>
      <c r="AD219" s="24">
        <f t="shared" si="28"/>
        <v>0.95595089363296271</v>
      </c>
      <c r="AE219" s="20" t="s">
        <v>54</v>
      </c>
      <c r="AF219" s="20" t="s">
        <v>505</v>
      </c>
      <c r="AG219" s="25"/>
      <c r="AH219" s="25"/>
      <c r="AI219" s="25">
        <f t="shared" si="22"/>
        <v>727812.19</v>
      </c>
      <c r="AJ219" s="26"/>
    </row>
    <row r="220" spans="1:36" s="27" customFormat="1" ht="17.25" customHeight="1" x14ac:dyDescent="0.25">
      <c r="A220" s="19">
        <v>212</v>
      </c>
      <c r="B220" s="20" t="s">
        <v>38</v>
      </c>
      <c r="C220" s="20" t="s">
        <v>478</v>
      </c>
      <c r="D220" s="20" t="s">
        <v>136</v>
      </c>
      <c r="E220" s="20" t="s">
        <v>148</v>
      </c>
      <c r="F220" s="21">
        <v>61</v>
      </c>
      <c r="G220" s="22">
        <v>2759.3</v>
      </c>
      <c r="H220" s="22">
        <v>6.05</v>
      </c>
      <c r="I220" s="22">
        <v>6.05</v>
      </c>
      <c r="J220" s="22">
        <v>0</v>
      </c>
      <c r="K220" s="22">
        <f t="shared" si="23"/>
        <v>17109.21</v>
      </c>
      <c r="L220" s="22">
        <v>16693.939999999999</v>
      </c>
      <c r="M220" s="22">
        <v>0</v>
      </c>
      <c r="N220" s="22">
        <v>415.27</v>
      </c>
      <c r="O220" s="22">
        <f t="shared" si="24"/>
        <v>15499.28</v>
      </c>
      <c r="P220" s="22">
        <v>15499.28</v>
      </c>
      <c r="Q220" s="22">
        <v>0</v>
      </c>
      <c r="R220" s="22">
        <v>0</v>
      </c>
      <c r="S220" s="22">
        <v>1609.93</v>
      </c>
      <c r="T220" s="22">
        <f t="shared" si="25"/>
        <v>889146.01</v>
      </c>
      <c r="U220" s="22">
        <v>875545.48</v>
      </c>
      <c r="V220" s="22">
        <v>0</v>
      </c>
      <c r="W220" s="22">
        <v>13600.53</v>
      </c>
      <c r="X220" s="22">
        <f t="shared" si="26"/>
        <v>818628.74</v>
      </c>
      <c r="Y220" s="22">
        <v>816713.69</v>
      </c>
      <c r="Z220" s="22">
        <v>0</v>
      </c>
      <c r="AA220" s="22">
        <v>1915.05</v>
      </c>
      <c r="AB220" s="22">
        <f t="shared" si="27"/>
        <v>70517.270000000019</v>
      </c>
      <c r="AC220" s="23">
        <v>12003054</v>
      </c>
      <c r="AD220" s="24">
        <f t="shared" si="28"/>
        <v>0.92069101226692784</v>
      </c>
      <c r="AE220" s="20" t="s">
        <v>54</v>
      </c>
      <c r="AF220" s="20" t="s">
        <v>506</v>
      </c>
      <c r="AG220" s="25"/>
      <c r="AH220" s="25"/>
      <c r="AI220" s="25">
        <f t="shared" si="22"/>
        <v>818628.74</v>
      </c>
      <c r="AJ220" s="26"/>
    </row>
    <row r="221" spans="1:36" s="27" customFormat="1" ht="17.25" customHeight="1" x14ac:dyDescent="0.25">
      <c r="A221" s="19">
        <v>213</v>
      </c>
      <c r="B221" s="20" t="s">
        <v>38</v>
      </c>
      <c r="C221" s="20" t="s">
        <v>478</v>
      </c>
      <c r="D221" s="20" t="s">
        <v>507</v>
      </c>
      <c r="E221" s="20" t="s">
        <v>205</v>
      </c>
      <c r="F221" s="21">
        <v>34</v>
      </c>
      <c r="G221" s="22">
        <v>1325.9</v>
      </c>
      <c r="H221" s="22">
        <v>6.05</v>
      </c>
      <c r="I221" s="22">
        <v>6.05</v>
      </c>
      <c r="J221" s="22">
        <v>0</v>
      </c>
      <c r="K221" s="22">
        <f t="shared" si="23"/>
        <v>8243.34</v>
      </c>
      <c r="L221" s="22">
        <v>8018.15</v>
      </c>
      <c r="M221" s="22">
        <v>0</v>
      </c>
      <c r="N221" s="22">
        <v>225.19</v>
      </c>
      <c r="O221" s="22">
        <f t="shared" si="24"/>
        <v>6851.1</v>
      </c>
      <c r="P221" s="22">
        <v>6851.1</v>
      </c>
      <c r="Q221" s="22">
        <v>0</v>
      </c>
      <c r="R221" s="22">
        <v>0</v>
      </c>
      <c r="S221" s="22">
        <v>1392.24</v>
      </c>
      <c r="T221" s="22">
        <f t="shared" si="25"/>
        <v>426795.98</v>
      </c>
      <c r="U221" s="22">
        <v>420811.94</v>
      </c>
      <c r="V221" s="22">
        <v>0</v>
      </c>
      <c r="W221" s="22">
        <v>5984.04</v>
      </c>
      <c r="X221" s="22">
        <f t="shared" si="26"/>
        <v>392201.15</v>
      </c>
      <c r="Y221" s="22">
        <v>391021.45</v>
      </c>
      <c r="Z221" s="22">
        <v>0</v>
      </c>
      <c r="AA221" s="22">
        <v>1179.7</v>
      </c>
      <c r="AB221" s="22">
        <f t="shared" si="27"/>
        <v>34594.829999999958</v>
      </c>
      <c r="AC221" s="23">
        <v>12003180</v>
      </c>
      <c r="AD221" s="24">
        <f t="shared" si="28"/>
        <v>0.91894293381113856</v>
      </c>
      <c r="AE221" s="20" t="s">
        <v>54</v>
      </c>
      <c r="AF221" s="20" t="s">
        <v>508</v>
      </c>
      <c r="AG221" s="25"/>
      <c r="AH221" s="25"/>
      <c r="AI221" s="25">
        <f t="shared" si="22"/>
        <v>392201.15</v>
      </c>
      <c r="AJ221" s="26"/>
    </row>
    <row r="222" spans="1:36" s="27" customFormat="1" ht="17.25" customHeight="1" x14ac:dyDescent="0.25">
      <c r="A222" s="19">
        <v>214</v>
      </c>
      <c r="B222" s="20" t="s">
        <v>38</v>
      </c>
      <c r="C222" s="20" t="s">
        <v>478</v>
      </c>
      <c r="D222" s="20" t="s">
        <v>509</v>
      </c>
      <c r="E222" s="20" t="s">
        <v>159</v>
      </c>
      <c r="F222" s="21">
        <v>60</v>
      </c>
      <c r="G222" s="22">
        <v>2837.2</v>
      </c>
      <c r="H222" s="22">
        <v>6.05</v>
      </c>
      <c r="I222" s="22">
        <v>6.05</v>
      </c>
      <c r="J222" s="22">
        <v>0</v>
      </c>
      <c r="K222" s="22">
        <f t="shared" si="23"/>
        <v>17486.72</v>
      </c>
      <c r="L222" s="22">
        <v>17156.72</v>
      </c>
      <c r="M222" s="22">
        <v>0</v>
      </c>
      <c r="N222" s="22">
        <v>330</v>
      </c>
      <c r="O222" s="22">
        <f t="shared" si="24"/>
        <v>16166.55</v>
      </c>
      <c r="P222" s="22">
        <v>16166.55</v>
      </c>
      <c r="Q222" s="22">
        <v>0</v>
      </c>
      <c r="R222" s="22">
        <v>0</v>
      </c>
      <c r="S222" s="22">
        <v>1320.17</v>
      </c>
      <c r="T222" s="22">
        <f t="shared" si="25"/>
        <v>911180.91</v>
      </c>
      <c r="U222" s="22">
        <v>899824.52</v>
      </c>
      <c r="V222" s="22">
        <v>0</v>
      </c>
      <c r="W222" s="22">
        <v>11356.39</v>
      </c>
      <c r="X222" s="22">
        <f t="shared" si="26"/>
        <v>855445.38</v>
      </c>
      <c r="Y222" s="22">
        <v>855124.47999999998</v>
      </c>
      <c r="Z222" s="22">
        <v>0</v>
      </c>
      <c r="AA222" s="22">
        <v>320.89999999999998</v>
      </c>
      <c r="AB222" s="22">
        <f t="shared" si="27"/>
        <v>55735.530000000028</v>
      </c>
      <c r="AC222" s="23">
        <v>12003006</v>
      </c>
      <c r="AD222" s="24">
        <f t="shared" si="28"/>
        <v>0.93883154334302277</v>
      </c>
      <c r="AE222" s="20" t="s">
        <v>54</v>
      </c>
      <c r="AF222" s="20" t="s">
        <v>510</v>
      </c>
      <c r="AG222" s="25"/>
      <c r="AH222" s="25"/>
      <c r="AI222" s="25">
        <f t="shared" si="22"/>
        <v>855445.38</v>
      </c>
      <c r="AJ222" s="26"/>
    </row>
    <row r="223" spans="1:36" s="27" customFormat="1" ht="17.25" customHeight="1" x14ac:dyDescent="0.25">
      <c r="A223" s="19">
        <v>215</v>
      </c>
      <c r="B223" s="20" t="s">
        <v>38</v>
      </c>
      <c r="C223" s="20" t="s">
        <v>478</v>
      </c>
      <c r="D223" s="20" t="s">
        <v>511</v>
      </c>
      <c r="E223" s="20" t="s">
        <v>512</v>
      </c>
      <c r="F223" s="21">
        <v>40</v>
      </c>
      <c r="G223" s="22">
        <v>1948.41</v>
      </c>
      <c r="H223" s="22">
        <v>6.05</v>
      </c>
      <c r="I223" s="22">
        <v>6.05</v>
      </c>
      <c r="J223" s="22">
        <v>0</v>
      </c>
      <c r="K223" s="22">
        <f t="shared" si="23"/>
        <v>11952.710000000001</v>
      </c>
      <c r="L223" s="22">
        <v>11785.52</v>
      </c>
      <c r="M223" s="22">
        <v>0</v>
      </c>
      <c r="N223" s="22">
        <v>167.19</v>
      </c>
      <c r="O223" s="22">
        <f t="shared" si="24"/>
        <v>11204.72</v>
      </c>
      <c r="P223" s="22">
        <v>11204.72</v>
      </c>
      <c r="Q223" s="22">
        <v>0</v>
      </c>
      <c r="R223" s="22">
        <v>0</v>
      </c>
      <c r="S223" s="22">
        <v>747.99</v>
      </c>
      <c r="T223" s="22">
        <f t="shared" si="25"/>
        <v>622954.07999999996</v>
      </c>
      <c r="U223" s="22">
        <v>618283.96</v>
      </c>
      <c r="V223" s="22">
        <v>0</v>
      </c>
      <c r="W223" s="22">
        <v>4670.12</v>
      </c>
      <c r="X223" s="22">
        <f t="shared" si="26"/>
        <v>595719.27</v>
      </c>
      <c r="Y223" s="22">
        <v>595503.25</v>
      </c>
      <c r="Z223" s="22">
        <v>0</v>
      </c>
      <c r="AA223" s="22">
        <v>216.02</v>
      </c>
      <c r="AB223" s="22">
        <f t="shared" si="27"/>
        <v>27234.809999999939</v>
      </c>
      <c r="AC223" s="23">
        <v>12037839</v>
      </c>
      <c r="AD223" s="24">
        <f t="shared" si="28"/>
        <v>0.95628119170517356</v>
      </c>
      <c r="AE223" s="20" t="s">
        <v>54</v>
      </c>
      <c r="AF223" s="20" t="s">
        <v>513</v>
      </c>
      <c r="AG223" s="25"/>
      <c r="AH223" s="25"/>
      <c r="AI223" s="25">
        <f t="shared" si="22"/>
        <v>595719.27</v>
      </c>
      <c r="AJ223" s="26"/>
    </row>
    <row r="224" spans="1:36" s="27" customFormat="1" ht="17.25" customHeight="1" x14ac:dyDescent="0.25">
      <c r="A224" s="19">
        <v>216</v>
      </c>
      <c r="B224" s="20" t="s">
        <v>38</v>
      </c>
      <c r="C224" s="20" t="s">
        <v>478</v>
      </c>
      <c r="D224" s="20" t="s">
        <v>514</v>
      </c>
      <c r="E224" s="20" t="s">
        <v>515</v>
      </c>
      <c r="F224" s="21">
        <v>59</v>
      </c>
      <c r="G224" s="22">
        <v>2617.9</v>
      </c>
      <c r="H224" s="22">
        <v>6.05</v>
      </c>
      <c r="I224" s="22">
        <v>6.05</v>
      </c>
      <c r="J224" s="22">
        <v>0</v>
      </c>
      <c r="K224" s="22">
        <f t="shared" si="23"/>
        <v>16101.25</v>
      </c>
      <c r="L224" s="22">
        <v>15840.26</v>
      </c>
      <c r="M224" s="22">
        <v>0</v>
      </c>
      <c r="N224" s="22">
        <v>260.99</v>
      </c>
      <c r="O224" s="22">
        <f t="shared" si="24"/>
        <v>13560</v>
      </c>
      <c r="P224" s="22">
        <v>13560</v>
      </c>
      <c r="Q224" s="22">
        <v>0</v>
      </c>
      <c r="R224" s="22">
        <v>0</v>
      </c>
      <c r="S224" s="22">
        <v>2541.25</v>
      </c>
      <c r="T224" s="22">
        <f t="shared" si="25"/>
        <v>838865.64</v>
      </c>
      <c r="U224" s="22">
        <v>831035.96</v>
      </c>
      <c r="V224" s="22">
        <v>0</v>
      </c>
      <c r="W224" s="22">
        <v>7829.68</v>
      </c>
      <c r="X224" s="22">
        <f t="shared" si="26"/>
        <v>801755.02</v>
      </c>
      <c r="Y224" s="22">
        <v>798744.38</v>
      </c>
      <c r="Z224" s="22">
        <v>0</v>
      </c>
      <c r="AA224" s="22">
        <v>3010.64</v>
      </c>
      <c r="AB224" s="22">
        <f t="shared" si="27"/>
        <v>37110.619999999995</v>
      </c>
      <c r="AC224" s="23">
        <v>12002943</v>
      </c>
      <c r="AD224" s="24">
        <f t="shared" si="28"/>
        <v>0.95576094879747375</v>
      </c>
      <c r="AE224" s="20" t="s">
        <v>54</v>
      </c>
      <c r="AF224" s="20" t="s">
        <v>516</v>
      </c>
      <c r="AG224" s="25">
        <v>97200</v>
      </c>
      <c r="AH224" s="25"/>
      <c r="AI224" s="25">
        <f t="shared" si="22"/>
        <v>704555.02</v>
      </c>
      <c r="AJ224" s="26"/>
    </row>
    <row r="225" spans="1:36" s="27" customFormat="1" ht="17.25" customHeight="1" x14ac:dyDescent="0.25">
      <c r="A225" s="19">
        <v>217</v>
      </c>
      <c r="B225" s="20" t="s">
        <v>38</v>
      </c>
      <c r="C225" s="20" t="s">
        <v>478</v>
      </c>
      <c r="D225" s="20" t="s">
        <v>351</v>
      </c>
      <c r="E225" s="20" t="s">
        <v>488</v>
      </c>
      <c r="F225" s="21">
        <v>57</v>
      </c>
      <c r="G225" s="22">
        <v>2952.1</v>
      </c>
      <c r="H225" s="22">
        <v>6.05</v>
      </c>
      <c r="I225" s="22">
        <v>6.05</v>
      </c>
      <c r="J225" s="22">
        <v>0</v>
      </c>
      <c r="K225" s="22">
        <f t="shared" si="23"/>
        <v>18229.72</v>
      </c>
      <c r="L225" s="22">
        <v>17860.400000000001</v>
      </c>
      <c r="M225" s="22">
        <v>0</v>
      </c>
      <c r="N225" s="22">
        <v>369.32</v>
      </c>
      <c r="O225" s="22">
        <f t="shared" si="24"/>
        <v>15907.8</v>
      </c>
      <c r="P225" s="22">
        <v>15907.8</v>
      </c>
      <c r="Q225" s="22">
        <v>0</v>
      </c>
      <c r="R225" s="22">
        <v>0</v>
      </c>
      <c r="S225" s="22">
        <v>2321.92</v>
      </c>
      <c r="T225" s="22">
        <f t="shared" si="25"/>
        <v>953625.38</v>
      </c>
      <c r="U225" s="22">
        <v>936769.5</v>
      </c>
      <c r="V225" s="22">
        <v>0</v>
      </c>
      <c r="W225" s="22">
        <v>16855.88</v>
      </c>
      <c r="X225" s="22">
        <f t="shared" si="26"/>
        <v>891489.36</v>
      </c>
      <c r="Y225" s="22">
        <v>885647.37</v>
      </c>
      <c r="Z225" s="22">
        <v>0</v>
      </c>
      <c r="AA225" s="22">
        <v>5841.99</v>
      </c>
      <c r="AB225" s="22">
        <f t="shared" si="27"/>
        <v>62136.020000000019</v>
      </c>
      <c r="AC225" s="23">
        <v>12002893</v>
      </c>
      <c r="AD225" s="24">
        <f t="shared" si="28"/>
        <v>0.93484231722104538</v>
      </c>
      <c r="AE225" s="20" t="s">
        <v>54</v>
      </c>
      <c r="AF225" s="20" t="s">
        <v>517</v>
      </c>
      <c r="AG225" s="25"/>
      <c r="AH225" s="25"/>
      <c r="AI225" s="25">
        <f t="shared" si="22"/>
        <v>891489.36</v>
      </c>
      <c r="AJ225" s="26"/>
    </row>
    <row r="226" spans="1:36" s="27" customFormat="1" ht="17.25" customHeight="1" x14ac:dyDescent="0.25">
      <c r="A226" s="19">
        <v>218</v>
      </c>
      <c r="B226" s="20" t="s">
        <v>38</v>
      </c>
      <c r="C226" s="20" t="s">
        <v>478</v>
      </c>
      <c r="D226" s="20" t="s">
        <v>351</v>
      </c>
      <c r="E226" s="20" t="s">
        <v>518</v>
      </c>
      <c r="F226" s="21">
        <v>150</v>
      </c>
      <c r="G226" s="22">
        <v>8362.1</v>
      </c>
      <c r="H226" s="22">
        <v>6.05</v>
      </c>
      <c r="I226" s="22">
        <v>6.05</v>
      </c>
      <c r="J226" s="22">
        <v>0</v>
      </c>
      <c r="K226" s="22">
        <f t="shared" si="23"/>
        <v>51122.73</v>
      </c>
      <c r="L226" s="22">
        <v>50595.37</v>
      </c>
      <c r="M226" s="22">
        <v>0</v>
      </c>
      <c r="N226" s="22">
        <v>527.36</v>
      </c>
      <c r="O226" s="22">
        <f t="shared" si="24"/>
        <v>47162.37</v>
      </c>
      <c r="P226" s="22">
        <v>47161.71</v>
      </c>
      <c r="Q226" s="22">
        <v>0</v>
      </c>
      <c r="R226" s="22">
        <v>0.66</v>
      </c>
      <c r="S226" s="22">
        <v>3960.36</v>
      </c>
      <c r="T226" s="22">
        <f t="shared" si="25"/>
        <v>2676214.12</v>
      </c>
      <c r="U226" s="22">
        <v>2660571.04</v>
      </c>
      <c r="V226" s="22">
        <v>0</v>
      </c>
      <c r="W226" s="22">
        <v>15643.08</v>
      </c>
      <c r="X226" s="22">
        <f t="shared" si="26"/>
        <v>2578032.96</v>
      </c>
      <c r="Y226" s="22">
        <v>2572819.7799999998</v>
      </c>
      <c r="Z226" s="22">
        <v>0</v>
      </c>
      <c r="AA226" s="22">
        <v>5213.18</v>
      </c>
      <c r="AB226" s="22">
        <f t="shared" si="27"/>
        <v>98181.160000000149</v>
      </c>
      <c r="AC226" s="23">
        <v>12002896</v>
      </c>
      <c r="AD226" s="24">
        <f t="shared" si="28"/>
        <v>0.96331341380113478</v>
      </c>
      <c r="AE226" s="20" t="s">
        <v>54</v>
      </c>
      <c r="AF226" s="20" t="s">
        <v>519</v>
      </c>
      <c r="AG226" s="25"/>
      <c r="AH226" s="25"/>
      <c r="AI226" s="25">
        <f t="shared" ref="AI226:AI266" si="29">X226-AG226</f>
        <v>2578032.96</v>
      </c>
      <c r="AJ226" s="26"/>
    </row>
    <row r="227" spans="1:36" s="27" customFormat="1" ht="17.25" customHeight="1" x14ac:dyDescent="0.25">
      <c r="A227" s="19">
        <v>219</v>
      </c>
      <c r="B227" s="20" t="s">
        <v>38</v>
      </c>
      <c r="C227" s="20" t="s">
        <v>478</v>
      </c>
      <c r="D227" s="20" t="s">
        <v>351</v>
      </c>
      <c r="E227" s="20" t="s">
        <v>421</v>
      </c>
      <c r="F227" s="21">
        <v>71</v>
      </c>
      <c r="G227" s="22">
        <v>3796</v>
      </c>
      <c r="H227" s="22">
        <v>6.5</v>
      </c>
      <c r="I227" s="22">
        <v>6.5</v>
      </c>
      <c r="J227" s="22">
        <v>0</v>
      </c>
      <c r="K227" s="22">
        <f t="shared" si="23"/>
        <v>25378.42</v>
      </c>
      <c r="L227" s="22">
        <v>24674</v>
      </c>
      <c r="M227" s="22">
        <v>0</v>
      </c>
      <c r="N227" s="22">
        <v>704.42</v>
      </c>
      <c r="O227" s="22">
        <f t="shared" si="24"/>
        <v>22535.360000000001</v>
      </c>
      <c r="P227" s="22">
        <v>22533.29</v>
      </c>
      <c r="Q227" s="22">
        <v>0</v>
      </c>
      <c r="R227" s="22">
        <v>2.0699999999999998</v>
      </c>
      <c r="S227" s="22">
        <v>2843.06</v>
      </c>
      <c r="T227" s="22">
        <f t="shared" si="25"/>
        <v>1272925.74</v>
      </c>
      <c r="U227" s="22">
        <v>1252039.1499999999</v>
      </c>
      <c r="V227" s="22">
        <v>0</v>
      </c>
      <c r="W227" s="22">
        <v>20886.59</v>
      </c>
      <c r="X227" s="22">
        <f t="shared" si="26"/>
        <v>1165877.5900000001</v>
      </c>
      <c r="Y227" s="22">
        <v>1162952.76</v>
      </c>
      <c r="Z227" s="22">
        <v>0</v>
      </c>
      <c r="AA227" s="22">
        <v>2924.83</v>
      </c>
      <c r="AB227" s="22">
        <f t="shared" si="27"/>
        <v>107048.14999999991</v>
      </c>
      <c r="AC227" s="23">
        <v>12002897</v>
      </c>
      <c r="AD227" s="24">
        <f t="shared" si="28"/>
        <v>0.91590385311872169</v>
      </c>
      <c r="AE227" s="20" t="s">
        <v>54</v>
      </c>
      <c r="AF227" s="20" t="s">
        <v>520</v>
      </c>
      <c r="AG227" s="25"/>
      <c r="AH227" s="25"/>
      <c r="AI227" s="25">
        <f t="shared" si="29"/>
        <v>1165877.5900000001</v>
      </c>
      <c r="AJ227" s="26"/>
    </row>
    <row r="228" spans="1:36" s="27" customFormat="1" ht="17.25" customHeight="1" x14ac:dyDescent="0.25">
      <c r="A228" s="19">
        <v>220</v>
      </c>
      <c r="B228" s="20" t="s">
        <v>38</v>
      </c>
      <c r="C228" s="20" t="s">
        <v>478</v>
      </c>
      <c r="D228" s="20" t="s">
        <v>351</v>
      </c>
      <c r="E228" s="20" t="s">
        <v>521</v>
      </c>
      <c r="F228" s="21">
        <v>94</v>
      </c>
      <c r="G228" s="22">
        <v>4706.8999999999996</v>
      </c>
      <c r="H228" s="22">
        <v>6.05</v>
      </c>
      <c r="I228" s="22">
        <v>6.05</v>
      </c>
      <c r="J228" s="22">
        <v>0</v>
      </c>
      <c r="K228" s="22">
        <f t="shared" si="23"/>
        <v>28582.5</v>
      </c>
      <c r="L228" s="22">
        <v>28476.39</v>
      </c>
      <c r="M228" s="22">
        <v>0</v>
      </c>
      <c r="N228" s="22">
        <v>106.11</v>
      </c>
      <c r="O228" s="22">
        <f t="shared" si="24"/>
        <v>25265.16</v>
      </c>
      <c r="P228" s="22">
        <v>25259.360000000001</v>
      </c>
      <c r="Q228" s="22">
        <v>0</v>
      </c>
      <c r="R228" s="22">
        <v>5.8</v>
      </c>
      <c r="S228" s="22">
        <v>3317.34</v>
      </c>
      <c r="T228" s="22">
        <f t="shared" si="25"/>
        <v>1501594.8</v>
      </c>
      <c r="U228" s="22">
        <v>1493701.26</v>
      </c>
      <c r="V228" s="22">
        <v>0</v>
      </c>
      <c r="W228" s="22">
        <v>7893.54</v>
      </c>
      <c r="X228" s="22">
        <f t="shared" si="26"/>
        <v>1481312.8699999999</v>
      </c>
      <c r="Y228" s="22">
        <v>1475825.73</v>
      </c>
      <c r="Z228" s="22">
        <v>0</v>
      </c>
      <c r="AA228" s="22">
        <v>5487.14</v>
      </c>
      <c r="AB228" s="22">
        <f t="shared" si="27"/>
        <v>20281.930000000168</v>
      </c>
      <c r="AC228" s="23">
        <v>12002892</v>
      </c>
      <c r="AD228" s="24">
        <f t="shared" si="28"/>
        <v>0.98649307389716578</v>
      </c>
      <c r="AE228" s="20" t="s">
        <v>54</v>
      </c>
      <c r="AF228" s="20" t="s">
        <v>522</v>
      </c>
      <c r="AG228" s="25"/>
      <c r="AH228" s="25"/>
      <c r="AI228" s="25">
        <f t="shared" si="29"/>
        <v>1481312.8699999999</v>
      </c>
      <c r="AJ228" s="26"/>
    </row>
    <row r="229" spans="1:36" s="27" customFormat="1" ht="17.25" customHeight="1" x14ac:dyDescent="0.25">
      <c r="A229" s="19">
        <v>221</v>
      </c>
      <c r="B229" s="20" t="s">
        <v>38</v>
      </c>
      <c r="C229" s="20" t="s">
        <v>478</v>
      </c>
      <c r="D229" s="20" t="s">
        <v>351</v>
      </c>
      <c r="E229" s="20" t="s">
        <v>523</v>
      </c>
      <c r="F229" s="21">
        <v>119</v>
      </c>
      <c r="G229" s="22">
        <v>5896.7</v>
      </c>
      <c r="H229" s="22">
        <v>6.05</v>
      </c>
      <c r="I229" s="22">
        <v>6.05</v>
      </c>
      <c r="J229" s="22">
        <v>0</v>
      </c>
      <c r="K229" s="22">
        <f t="shared" si="23"/>
        <v>36132.81</v>
      </c>
      <c r="L229" s="22">
        <v>37021.019999999997</v>
      </c>
      <c r="M229" s="22">
        <v>0</v>
      </c>
      <c r="N229" s="22">
        <v>-888.21</v>
      </c>
      <c r="O229" s="22">
        <f t="shared" si="24"/>
        <v>35013.07</v>
      </c>
      <c r="P229" s="22">
        <v>35003.440000000002</v>
      </c>
      <c r="Q229" s="22">
        <v>0</v>
      </c>
      <c r="R229" s="22">
        <v>9.6300000000000008</v>
      </c>
      <c r="S229" s="22">
        <v>1119.74</v>
      </c>
      <c r="T229" s="22">
        <f t="shared" si="25"/>
        <v>1894439.11</v>
      </c>
      <c r="U229" s="22">
        <v>1873135.61</v>
      </c>
      <c r="V229" s="22">
        <v>0</v>
      </c>
      <c r="W229" s="22">
        <v>21303.5</v>
      </c>
      <c r="X229" s="22">
        <f t="shared" si="26"/>
        <v>1818358.22</v>
      </c>
      <c r="Y229" s="22">
        <v>1808542.55</v>
      </c>
      <c r="Z229" s="22">
        <v>0</v>
      </c>
      <c r="AA229" s="22">
        <v>9815.67</v>
      </c>
      <c r="AB229" s="22">
        <f t="shared" si="27"/>
        <v>76080.89000000013</v>
      </c>
      <c r="AC229" s="23">
        <v>12000011</v>
      </c>
      <c r="AD229" s="24">
        <f t="shared" si="28"/>
        <v>0.95983988632920481</v>
      </c>
      <c r="AE229" s="20" t="s">
        <v>54</v>
      </c>
      <c r="AF229" s="20" t="s">
        <v>524</v>
      </c>
      <c r="AG229" s="25"/>
      <c r="AH229" s="25"/>
      <c r="AI229" s="25">
        <f t="shared" si="29"/>
        <v>1818358.22</v>
      </c>
      <c r="AJ229" s="26"/>
    </row>
    <row r="230" spans="1:36" s="27" customFormat="1" ht="17.25" customHeight="1" x14ac:dyDescent="0.25">
      <c r="A230" s="19">
        <v>222</v>
      </c>
      <c r="B230" s="20" t="s">
        <v>38</v>
      </c>
      <c r="C230" s="20" t="s">
        <v>478</v>
      </c>
      <c r="D230" s="20" t="s">
        <v>525</v>
      </c>
      <c r="E230" s="20" t="s">
        <v>80</v>
      </c>
      <c r="F230" s="21">
        <v>26</v>
      </c>
      <c r="G230" s="22">
        <v>2109.1999999999998</v>
      </c>
      <c r="H230" s="22">
        <v>6.05</v>
      </c>
      <c r="I230" s="22">
        <v>6.05</v>
      </c>
      <c r="J230" s="22">
        <v>0</v>
      </c>
      <c r="K230" s="22">
        <f t="shared" si="23"/>
        <v>13318.83</v>
      </c>
      <c r="L230" s="22">
        <v>12760.73</v>
      </c>
      <c r="M230" s="22">
        <v>0</v>
      </c>
      <c r="N230" s="22">
        <v>558.1</v>
      </c>
      <c r="O230" s="22">
        <f t="shared" si="24"/>
        <v>9153.1099999999988</v>
      </c>
      <c r="P230" s="22">
        <v>9151.89</v>
      </c>
      <c r="Q230" s="22">
        <v>0</v>
      </c>
      <c r="R230" s="22">
        <v>1.22</v>
      </c>
      <c r="S230" s="22">
        <v>4165.72</v>
      </c>
      <c r="T230" s="22">
        <f t="shared" si="25"/>
        <v>645886.19000000006</v>
      </c>
      <c r="U230" s="22">
        <v>634925.26</v>
      </c>
      <c r="V230" s="22">
        <v>0</v>
      </c>
      <c r="W230" s="22">
        <v>10960.93</v>
      </c>
      <c r="X230" s="22">
        <f t="shared" si="26"/>
        <v>564839.94999999995</v>
      </c>
      <c r="Y230" s="22">
        <v>562775.59</v>
      </c>
      <c r="Z230" s="22">
        <v>0</v>
      </c>
      <c r="AA230" s="22">
        <v>2064.36</v>
      </c>
      <c r="AB230" s="22">
        <f t="shared" si="27"/>
        <v>81046.240000000107</v>
      </c>
      <c r="AC230" s="23">
        <v>12043019</v>
      </c>
      <c r="AD230" s="24">
        <f t="shared" si="28"/>
        <v>0.87451931740482003</v>
      </c>
      <c r="AE230" s="20" t="s">
        <v>54</v>
      </c>
      <c r="AF230" s="20" t="s">
        <v>526</v>
      </c>
      <c r="AG230" s="25"/>
      <c r="AH230" s="25"/>
      <c r="AI230" s="25">
        <f t="shared" si="29"/>
        <v>564839.94999999995</v>
      </c>
      <c r="AJ230" s="26"/>
    </row>
    <row r="231" spans="1:36" s="27" customFormat="1" ht="17.25" customHeight="1" x14ac:dyDescent="0.25">
      <c r="A231" s="19">
        <v>223</v>
      </c>
      <c r="B231" s="20" t="s">
        <v>38</v>
      </c>
      <c r="C231" s="20" t="s">
        <v>478</v>
      </c>
      <c r="D231" s="20" t="s">
        <v>395</v>
      </c>
      <c r="E231" s="20" t="s">
        <v>73</v>
      </c>
      <c r="F231" s="21">
        <v>90</v>
      </c>
      <c r="G231" s="22">
        <v>4106.6000000000004</v>
      </c>
      <c r="H231" s="22">
        <v>6.05</v>
      </c>
      <c r="I231" s="22">
        <v>6.05</v>
      </c>
      <c r="J231" s="22">
        <v>0</v>
      </c>
      <c r="K231" s="22">
        <f t="shared" si="23"/>
        <v>25014.080000000002</v>
      </c>
      <c r="L231" s="22">
        <v>24846.97</v>
      </c>
      <c r="M231" s="22">
        <v>0</v>
      </c>
      <c r="N231" s="22">
        <v>167.11</v>
      </c>
      <c r="O231" s="22">
        <f t="shared" si="24"/>
        <v>24454.01</v>
      </c>
      <c r="P231" s="22">
        <v>24454.01</v>
      </c>
      <c r="Q231" s="22">
        <v>0</v>
      </c>
      <c r="R231" s="22">
        <v>0</v>
      </c>
      <c r="S231" s="22">
        <v>560.07000000000005</v>
      </c>
      <c r="T231" s="22">
        <f t="shared" si="25"/>
        <v>1306308.51</v>
      </c>
      <c r="U231" s="22">
        <v>1301392.1000000001</v>
      </c>
      <c r="V231" s="22">
        <v>0</v>
      </c>
      <c r="W231" s="22">
        <v>4916.41</v>
      </c>
      <c r="X231" s="22">
        <f t="shared" si="26"/>
        <v>1279969.57</v>
      </c>
      <c r="Y231" s="22">
        <v>1278705.3400000001</v>
      </c>
      <c r="Z231" s="22">
        <v>0</v>
      </c>
      <c r="AA231" s="22">
        <v>1264.23</v>
      </c>
      <c r="AB231" s="22">
        <f t="shared" si="27"/>
        <v>26338.939999999944</v>
      </c>
      <c r="AC231" s="23">
        <v>12000001</v>
      </c>
      <c r="AD231" s="24">
        <f t="shared" si="28"/>
        <v>0.97983712132442591</v>
      </c>
      <c r="AE231" s="20" t="s">
        <v>54</v>
      </c>
      <c r="AF231" s="20" t="s">
        <v>527</v>
      </c>
      <c r="AG231" s="25"/>
      <c r="AH231" s="25"/>
      <c r="AI231" s="25">
        <f t="shared" si="29"/>
        <v>1279969.57</v>
      </c>
      <c r="AJ231" s="26"/>
    </row>
    <row r="232" spans="1:36" s="27" customFormat="1" ht="17.25" customHeight="1" x14ac:dyDescent="0.25">
      <c r="A232" s="19">
        <v>224</v>
      </c>
      <c r="B232" s="20" t="s">
        <v>38</v>
      </c>
      <c r="C232" s="20" t="s">
        <v>478</v>
      </c>
      <c r="D232" s="20" t="s">
        <v>528</v>
      </c>
      <c r="E232" s="20" t="s">
        <v>529</v>
      </c>
      <c r="F232" s="21">
        <v>78</v>
      </c>
      <c r="G232" s="22">
        <v>3857.2</v>
      </c>
      <c r="H232" s="22">
        <v>6.05</v>
      </c>
      <c r="I232" s="22">
        <v>6.05</v>
      </c>
      <c r="J232" s="22">
        <v>0</v>
      </c>
      <c r="K232" s="22">
        <f t="shared" si="23"/>
        <v>23620.080000000002</v>
      </c>
      <c r="L232" s="22">
        <v>23342.29</v>
      </c>
      <c r="M232" s="22">
        <v>0</v>
      </c>
      <c r="N232" s="22">
        <v>277.79000000000002</v>
      </c>
      <c r="O232" s="22">
        <f t="shared" si="24"/>
        <v>20062.13</v>
      </c>
      <c r="P232" s="22">
        <v>20060.66</v>
      </c>
      <c r="Q232" s="22">
        <v>0</v>
      </c>
      <c r="R232" s="22">
        <v>1.47</v>
      </c>
      <c r="S232" s="22">
        <v>3557.95</v>
      </c>
      <c r="T232" s="22">
        <f t="shared" si="25"/>
        <v>1239200.2799999998</v>
      </c>
      <c r="U232" s="22">
        <v>1219115.6399999999</v>
      </c>
      <c r="V232" s="22">
        <v>0</v>
      </c>
      <c r="W232" s="22">
        <v>20084.64</v>
      </c>
      <c r="X232" s="22">
        <f t="shared" si="26"/>
        <v>1192255.1100000001</v>
      </c>
      <c r="Y232" s="22">
        <v>1181388.79</v>
      </c>
      <c r="Z232" s="22">
        <v>0</v>
      </c>
      <c r="AA232" s="22">
        <v>10866.32</v>
      </c>
      <c r="AB232" s="22">
        <f t="shared" si="27"/>
        <v>46945.169999999693</v>
      </c>
      <c r="AC232" s="23">
        <v>12002939</v>
      </c>
      <c r="AD232" s="24">
        <f t="shared" si="28"/>
        <v>0.96211655956049358</v>
      </c>
      <c r="AE232" s="20" t="s">
        <v>54</v>
      </c>
      <c r="AF232" s="20" t="s">
        <v>530</v>
      </c>
      <c r="AG232" s="25"/>
      <c r="AH232" s="25"/>
      <c r="AI232" s="25">
        <f t="shared" si="29"/>
        <v>1192255.1100000001</v>
      </c>
      <c r="AJ232" s="26"/>
    </row>
    <row r="233" spans="1:36" s="27" customFormat="1" ht="17.25" customHeight="1" x14ac:dyDescent="0.25">
      <c r="A233" s="19">
        <v>225</v>
      </c>
      <c r="B233" s="20" t="s">
        <v>38</v>
      </c>
      <c r="C233" s="20" t="s">
        <v>478</v>
      </c>
      <c r="D233" s="20" t="s">
        <v>528</v>
      </c>
      <c r="E233" s="20" t="s">
        <v>531</v>
      </c>
      <c r="F233" s="21">
        <v>78</v>
      </c>
      <c r="G233" s="22">
        <v>3824.8</v>
      </c>
      <c r="H233" s="22">
        <v>6.05</v>
      </c>
      <c r="I233" s="22">
        <v>6.05</v>
      </c>
      <c r="J233" s="22">
        <v>0</v>
      </c>
      <c r="K233" s="22">
        <f t="shared" si="23"/>
        <v>23525</v>
      </c>
      <c r="L233" s="22">
        <v>23164.44</v>
      </c>
      <c r="M233" s="22">
        <v>0</v>
      </c>
      <c r="N233" s="22">
        <v>360.56</v>
      </c>
      <c r="O233" s="22">
        <f t="shared" si="24"/>
        <v>20287.009999999998</v>
      </c>
      <c r="P233" s="22">
        <v>20287.009999999998</v>
      </c>
      <c r="Q233" s="22">
        <v>0</v>
      </c>
      <c r="R233" s="22">
        <v>0</v>
      </c>
      <c r="S233" s="22">
        <v>3237.99</v>
      </c>
      <c r="T233" s="22">
        <f t="shared" si="25"/>
        <v>1229975.1000000001</v>
      </c>
      <c r="U233" s="22">
        <v>1215318.58</v>
      </c>
      <c r="V233" s="22">
        <v>0</v>
      </c>
      <c r="W233" s="22">
        <v>14656.52</v>
      </c>
      <c r="X233" s="22">
        <f t="shared" si="26"/>
        <v>1169497.7</v>
      </c>
      <c r="Y233" s="22">
        <v>1164157.48</v>
      </c>
      <c r="Z233" s="22">
        <v>0</v>
      </c>
      <c r="AA233" s="22">
        <v>5340.22</v>
      </c>
      <c r="AB233" s="22">
        <f t="shared" si="27"/>
        <v>60477.40000000014</v>
      </c>
      <c r="AC233" s="23">
        <v>12002941</v>
      </c>
      <c r="AD233" s="24">
        <f t="shared" si="28"/>
        <v>0.95083038672896703</v>
      </c>
      <c r="AE233" s="20" t="s">
        <v>54</v>
      </c>
      <c r="AF233" s="20" t="s">
        <v>532</v>
      </c>
      <c r="AG233" s="25"/>
      <c r="AH233" s="25"/>
      <c r="AI233" s="25">
        <f t="shared" si="29"/>
        <v>1169497.7</v>
      </c>
      <c r="AJ233" s="26"/>
    </row>
    <row r="234" spans="1:36" s="27" customFormat="1" ht="17.25" customHeight="1" x14ac:dyDescent="0.25">
      <c r="A234" s="19">
        <v>226</v>
      </c>
      <c r="B234" s="20" t="s">
        <v>38</v>
      </c>
      <c r="C234" s="20" t="s">
        <v>478</v>
      </c>
      <c r="D234" s="20" t="s">
        <v>533</v>
      </c>
      <c r="E234" s="20" t="s">
        <v>275</v>
      </c>
      <c r="F234" s="21">
        <v>80</v>
      </c>
      <c r="G234" s="22">
        <v>4145.1000000000004</v>
      </c>
      <c r="H234" s="22">
        <v>6.05</v>
      </c>
      <c r="I234" s="22">
        <v>6.05</v>
      </c>
      <c r="J234" s="22">
        <v>0</v>
      </c>
      <c r="K234" s="22">
        <f t="shared" si="23"/>
        <v>25146.289999999997</v>
      </c>
      <c r="L234" s="22">
        <v>25053.26</v>
      </c>
      <c r="M234" s="22">
        <v>0</v>
      </c>
      <c r="N234" s="22">
        <v>93.03</v>
      </c>
      <c r="O234" s="22">
        <f t="shared" si="24"/>
        <v>22725.45</v>
      </c>
      <c r="P234" s="22">
        <v>22725.39</v>
      </c>
      <c r="Q234" s="22">
        <v>0</v>
      </c>
      <c r="R234" s="22">
        <v>0.06</v>
      </c>
      <c r="S234" s="22">
        <v>2420.84</v>
      </c>
      <c r="T234" s="22">
        <f t="shared" si="25"/>
        <v>1332204.73</v>
      </c>
      <c r="U234" s="22">
        <v>1314871.53</v>
      </c>
      <c r="V234" s="22">
        <v>0</v>
      </c>
      <c r="W234" s="22">
        <v>17333.2</v>
      </c>
      <c r="X234" s="22">
        <f t="shared" si="26"/>
        <v>1305537.0899999999</v>
      </c>
      <c r="Y234" s="22">
        <v>1290331.21</v>
      </c>
      <c r="Z234" s="22">
        <v>0</v>
      </c>
      <c r="AA234" s="22">
        <v>15205.88</v>
      </c>
      <c r="AB234" s="22">
        <f t="shared" si="27"/>
        <v>26667.64000000013</v>
      </c>
      <c r="AC234" s="23">
        <v>12003021</v>
      </c>
      <c r="AD234" s="24">
        <f t="shared" si="28"/>
        <v>0.97998232598978974</v>
      </c>
      <c r="AE234" s="20" t="s">
        <v>54</v>
      </c>
      <c r="AF234" s="20" t="s">
        <v>534</v>
      </c>
      <c r="AG234" s="25"/>
      <c r="AH234" s="25"/>
      <c r="AI234" s="25">
        <f t="shared" si="29"/>
        <v>1305537.0899999999</v>
      </c>
      <c r="AJ234" s="26"/>
    </row>
    <row r="235" spans="1:36" s="27" customFormat="1" ht="17.25" customHeight="1" x14ac:dyDescent="0.25">
      <c r="A235" s="19">
        <v>227</v>
      </c>
      <c r="B235" s="20" t="s">
        <v>38</v>
      </c>
      <c r="C235" s="20" t="s">
        <v>478</v>
      </c>
      <c r="D235" s="20" t="s">
        <v>533</v>
      </c>
      <c r="E235" s="20" t="s">
        <v>535</v>
      </c>
      <c r="F235" s="21">
        <v>71</v>
      </c>
      <c r="G235" s="22">
        <v>2674.5</v>
      </c>
      <c r="H235" s="22">
        <v>6.05</v>
      </c>
      <c r="I235" s="22">
        <v>6.05</v>
      </c>
      <c r="J235" s="22">
        <v>0</v>
      </c>
      <c r="K235" s="22">
        <f t="shared" si="23"/>
        <v>16571.349999999999</v>
      </c>
      <c r="L235" s="22">
        <v>16182.09</v>
      </c>
      <c r="M235" s="22">
        <v>0</v>
      </c>
      <c r="N235" s="22">
        <v>389.26</v>
      </c>
      <c r="O235" s="22">
        <f t="shared" si="24"/>
        <v>14187.12</v>
      </c>
      <c r="P235" s="22">
        <v>14187.12</v>
      </c>
      <c r="Q235" s="22">
        <v>0</v>
      </c>
      <c r="R235" s="22">
        <v>0</v>
      </c>
      <c r="S235" s="22">
        <v>2384.23</v>
      </c>
      <c r="T235" s="22">
        <f t="shared" si="25"/>
        <v>861761.07000000007</v>
      </c>
      <c r="U235" s="22">
        <v>849071.03</v>
      </c>
      <c r="V235" s="22">
        <v>0</v>
      </c>
      <c r="W235" s="22">
        <v>12690.04</v>
      </c>
      <c r="X235" s="22">
        <f t="shared" si="26"/>
        <v>795855.28</v>
      </c>
      <c r="Y235" s="22">
        <v>793890.1</v>
      </c>
      <c r="Z235" s="22">
        <v>0</v>
      </c>
      <c r="AA235" s="22">
        <v>1965.18</v>
      </c>
      <c r="AB235" s="22">
        <f t="shared" si="27"/>
        <v>65905.790000000037</v>
      </c>
      <c r="AC235" s="23">
        <v>12000005</v>
      </c>
      <c r="AD235" s="24">
        <f t="shared" si="28"/>
        <v>0.92352196879814952</v>
      </c>
      <c r="AE235" s="20" t="s">
        <v>54</v>
      </c>
      <c r="AF235" s="20" t="s">
        <v>536</v>
      </c>
      <c r="AG235" s="25"/>
      <c r="AH235" s="25"/>
      <c r="AI235" s="25">
        <f t="shared" si="29"/>
        <v>795855.28</v>
      </c>
      <c r="AJ235" s="26"/>
    </row>
    <row r="236" spans="1:36" s="27" customFormat="1" ht="17.25" customHeight="1" x14ac:dyDescent="0.25">
      <c r="A236" s="19">
        <v>228</v>
      </c>
      <c r="B236" s="20" t="s">
        <v>38</v>
      </c>
      <c r="C236" s="20" t="s">
        <v>478</v>
      </c>
      <c r="D236" s="20" t="s">
        <v>533</v>
      </c>
      <c r="E236" s="20" t="s">
        <v>186</v>
      </c>
      <c r="F236" s="21">
        <v>108</v>
      </c>
      <c r="G236" s="22">
        <v>4936.47</v>
      </c>
      <c r="H236" s="22">
        <v>6.05</v>
      </c>
      <c r="I236" s="22">
        <v>6.05</v>
      </c>
      <c r="J236" s="22">
        <v>0</v>
      </c>
      <c r="K236" s="22">
        <f t="shared" si="23"/>
        <v>30245.8</v>
      </c>
      <c r="L236" s="22">
        <v>29986.43</v>
      </c>
      <c r="M236" s="22">
        <v>0</v>
      </c>
      <c r="N236" s="22">
        <v>259.37</v>
      </c>
      <c r="O236" s="22">
        <f t="shared" si="24"/>
        <v>25547.78</v>
      </c>
      <c r="P236" s="22">
        <v>25547.78</v>
      </c>
      <c r="Q236" s="22">
        <v>0</v>
      </c>
      <c r="R236" s="22">
        <v>0</v>
      </c>
      <c r="S236" s="22">
        <v>4698.0200000000004</v>
      </c>
      <c r="T236" s="22">
        <f t="shared" si="25"/>
        <v>1581506.3199999998</v>
      </c>
      <c r="U236" s="22">
        <v>1567969.94</v>
      </c>
      <c r="V236" s="22">
        <v>0</v>
      </c>
      <c r="W236" s="22">
        <v>13536.38</v>
      </c>
      <c r="X236" s="22">
        <f t="shared" si="26"/>
        <v>1534886.42</v>
      </c>
      <c r="Y236" s="22">
        <v>1527771.02</v>
      </c>
      <c r="Z236" s="22">
        <v>0</v>
      </c>
      <c r="AA236" s="22">
        <v>7115.4</v>
      </c>
      <c r="AB236" s="22">
        <f t="shared" si="27"/>
        <v>46619.899999999907</v>
      </c>
      <c r="AC236" s="23">
        <v>12003024</v>
      </c>
      <c r="AD236" s="24">
        <f t="shared" si="28"/>
        <v>0.97052183768699707</v>
      </c>
      <c r="AE236" s="20" t="s">
        <v>54</v>
      </c>
      <c r="AF236" s="20" t="s">
        <v>537</v>
      </c>
      <c r="AG236" s="25"/>
      <c r="AH236" s="25"/>
      <c r="AI236" s="25">
        <f t="shared" si="29"/>
        <v>1534886.42</v>
      </c>
      <c r="AJ236" s="26"/>
    </row>
    <row r="237" spans="1:36" s="27" customFormat="1" ht="17.25" customHeight="1" x14ac:dyDescent="0.25">
      <c r="A237" s="19">
        <v>229</v>
      </c>
      <c r="B237" s="20" t="s">
        <v>38</v>
      </c>
      <c r="C237" s="20" t="s">
        <v>478</v>
      </c>
      <c r="D237" s="20" t="s">
        <v>538</v>
      </c>
      <c r="E237" s="20" t="s">
        <v>66</v>
      </c>
      <c r="F237" s="21">
        <v>60</v>
      </c>
      <c r="G237" s="22">
        <v>2963.5</v>
      </c>
      <c r="H237" s="22">
        <v>6.05</v>
      </c>
      <c r="I237" s="22">
        <v>6.05</v>
      </c>
      <c r="J237" s="22">
        <v>0</v>
      </c>
      <c r="K237" s="22">
        <f t="shared" si="23"/>
        <v>18062.560000000001</v>
      </c>
      <c r="L237" s="22">
        <v>17931.73</v>
      </c>
      <c r="M237" s="22">
        <v>0</v>
      </c>
      <c r="N237" s="22">
        <v>130.83000000000001</v>
      </c>
      <c r="O237" s="22">
        <f t="shared" si="24"/>
        <v>16614.129999999997</v>
      </c>
      <c r="P237" s="22">
        <v>16611.009999999998</v>
      </c>
      <c r="Q237" s="22">
        <v>0</v>
      </c>
      <c r="R237" s="22">
        <v>3.12</v>
      </c>
      <c r="S237" s="22">
        <v>1448.43</v>
      </c>
      <c r="T237" s="22">
        <f t="shared" si="25"/>
        <v>947532.65</v>
      </c>
      <c r="U237" s="22">
        <v>940800.15</v>
      </c>
      <c r="V237" s="22">
        <v>0</v>
      </c>
      <c r="W237" s="22">
        <v>6732.5</v>
      </c>
      <c r="X237" s="22">
        <f t="shared" si="26"/>
        <v>926605.40999999992</v>
      </c>
      <c r="Y237" s="22">
        <v>924184.07</v>
      </c>
      <c r="Z237" s="22">
        <v>0</v>
      </c>
      <c r="AA237" s="22">
        <v>2421.34</v>
      </c>
      <c r="AB237" s="22">
        <f t="shared" si="27"/>
        <v>20927.240000000107</v>
      </c>
      <c r="AC237" s="23">
        <v>12003336</v>
      </c>
      <c r="AD237" s="24">
        <f t="shared" si="28"/>
        <v>0.97791396423120602</v>
      </c>
      <c r="AE237" s="20" t="s">
        <v>54</v>
      </c>
      <c r="AF237" s="20" t="s">
        <v>539</v>
      </c>
      <c r="AG237" s="25"/>
      <c r="AH237" s="25"/>
      <c r="AI237" s="25">
        <f t="shared" si="29"/>
        <v>926605.40999999992</v>
      </c>
      <c r="AJ237" s="26"/>
    </row>
    <row r="238" spans="1:36" s="27" customFormat="1" ht="17.25" customHeight="1" x14ac:dyDescent="0.25">
      <c r="A238" s="19">
        <v>230</v>
      </c>
      <c r="B238" s="20" t="s">
        <v>38</v>
      </c>
      <c r="C238" s="20" t="s">
        <v>478</v>
      </c>
      <c r="D238" s="20" t="s">
        <v>538</v>
      </c>
      <c r="E238" s="20" t="s">
        <v>53</v>
      </c>
      <c r="F238" s="21">
        <v>74</v>
      </c>
      <c r="G238" s="22">
        <v>3433.9</v>
      </c>
      <c r="H238" s="22">
        <v>6.05</v>
      </c>
      <c r="I238" s="22">
        <v>6.05</v>
      </c>
      <c r="J238" s="22">
        <v>0</v>
      </c>
      <c r="K238" s="22">
        <f t="shared" si="23"/>
        <v>20986.94</v>
      </c>
      <c r="L238" s="22">
        <v>20775.25</v>
      </c>
      <c r="M238" s="22">
        <v>0</v>
      </c>
      <c r="N238" s="22">
        <v>211.69</v>
      </c>
      <c r="O238" s="22">
        <f t="shared" si="24"/>
        <v>20613.87</v>
      </c>
      <c r="P238" s="22">
        <v>20613.57</v>
      </c>
      <c r="Q238" s="22">
        <v>0</v>
      </c>
      <c r="R238" s="22">
        <v>0.3</v>
      </c>
      <c r="S238" s="22">
        <v>373.07</v>
      </c>
      <c r="T238" s="22">
        <f t="shared" si="25"/>
        <v>1099514.95</v>
      </c>
      <c r="U238" s="22">
        <v>1094027.8999999999</v>
      </c>
      <c r="V238" s="22">
        <v>0</v>
      </c>
      <c r="W238" s="22">
        <v>5487.05</v>
      </c>
      <c r="X238" s="22">
        <f t="shared" si="26"/>
        <v>1070492.74</v>
      </c>
      <c r="Y238" s="22">
        <v>1069512.01</v>
      </c>
      <c r="Z238" s="22">
        <v>0</v>
      </c>
      <c r="AA238" s="22">
        <v>980.73</v>
      </c>
      <c r="AB238" s="22">
        <f t="shared" si="27"/>
        <v>29022.209999999963</v>
      </c>
      <c r="AC238" s="23">
        <v>12003337</v>
      </c>
      <c r="AD238" s="24">
        <f t="shared" si="28"/>
        <v>0.97360453352635179</v>
      </c>
      <c r="AE238" s="20" t="s">
        <v>54</v>
      </c>
      <c r="AF238" s="20" t="s">
        <v>540</v>
      </c>
      <c r="AG238" s="25"/>
      <c r="AH238" s="25"/>
      <c r="AI238" s="25">
        <f t="shared" si="29"/>
        <v>1070492.74</v>
      </c>
      <c r="AJ238" s="26"/>
    </row>
    <row r="239" spans="1:36" s="27" customFormat="1" ht="17.25" customHeight="1" x14ac:dyDescent="0.25">
      <c r="A239" s="19">
        <v>231</v>
      </c>
      <c r="B239" s="20" t="s">
        <v>38</v>
      </c>
      <c r="C239" s="20" t="s">
        <v>478</v>
      </c>
      <c r="D239" s="20" t="s">
        <v>538</v>
      </c>
      <c r="E239" s="20" t="s">
        <v>253</v>
      </c>
      <c r="F239" s="21">
        <v>60</v>
      </c>
      <c r="G239" s="22">
        <v>2979.8</v>
      </c>
      <c r="H239" s="22">
        <v>6.05</v>
      </c>
      <c r="I239" s="22">
        <v>6.05</v>
      </c>
      <c r="J239" s="22">
        <v>0</v>
      </c>
      <c r="K239" s="22">
        <f t="shared" si="23"/>
        <v>18321.5</v>
      </c>
      <c r="L239" s="22">
        <v>18030.38</v>
      </c>
      <c r="M239" s="22">
        <v>0</v>
      </c>
      <c r="N239" s="22">
        <v>291.12</v>
      </c>
      <c r="O239" s="22">
        <f t="shared" si="24"/>
        <v>14267.24</v>
      </c>
      <c r="P239" s="22">
        <v>14267.24</v>
      </c>
      <c r="Q239" s="22">
        <v>0</v>
      </c>
      <c r="R239" s="22">
        <v>0</v>
      </c>
      <c r="S239" s="22">
        <v>4054.26</v>
      </c>
      <c r="T239" s="22">
        <f t="shared" si="25"/>
        <v>959776.66999999993</v>
      </c>
      <c r="U239" s="22">
        <v>948884.58</v>
      </c>
      <c r="V239" s="22">
        <v>0</v>
      </c>
      <c r="W239" s="22">
        <v>10892.09</v>
      </c>
      <c r="X239" s="22">
        <f t="shared" si="26"/>
        <v>908775.86</v>
      </c>
      <c r="Y239" s="22">
        <v>905208.12</v>
      </c>
      <c r="Z239" s="22">
        <v>0</v>
      </c>
      <c r="AA239" s="22">
        <v>3567.74</v>
      </c>
      <c r="AB239" s="22">
        <f t="shared" si="27"/>
        <v>51000.809999999939</v>
      </c>
      <c r="AC239" s="23">
        <v>12003338</v>
      </c>
      <c r="AD239" s="24">
        <f t="shared" si="28"/>
        <v>0.94686179442140439</v>
      </c>
      <c r="AE239" s="20" t="s">
        <v>54</v>
      </c>
      <c r="AF239" s="20" t="s">
        <v>541</v>
      </c>
      <c r="AG239" s="25"/>
      <c r="AH239" s="25"/>
      <c r="AI239" s="25">
        <f t="shared" si="29"/>
        <v>908775.86</v>
      </c>
      <c r="AJ239" s="26"/>
    </row>
    <row r="240" spans="1:36" s="27" customFormat="1" ht="17.25" customHeight="1" x14ac:dyDescent="0.25">
      <c r="A240" s="19">
        <v>232</v>
      </c>
      <c r="B240" s="20" t="s">
        <v>38</v>
      </c>
      <c r="C240" s="20" t="s">
        <v>478</v>
      </c>
      <c r="D240" s="20" t="s">
        <v>542</v>
      </c>
      <c r="E240" s="20" t="s">
        <v>354</v>
      </c>
      <c r="F240" s="21">
        <v>62</v>
      </c>
      <c r="G240" s="22">
        <v>3034.05</v>
      </c>
      <c r="H240" s="22">
        <v>6.05</v>
      </c>
      <c r="I240" s="22">
        <v>6.05</v>
      </c>
      <c r="J240" s="22">
        <v>0</v>
      </c>
      <c r="K240" s="22">
        <f t="shared" si="23"/>
        <v>18485.900000000001</v>
      </c>
      <c r="L240" s="22">
        <v>18145.02</v>
      </c>
      <c r="M240" s="22">
        <v>0</v>
      </c>
      <c r="N240" s="22">
        <v>340.88</v>
      </c>
      <c r="O240" s="22">
        <f t="shared" si="24"/>
        <v>17263.57</v>
      </c>
      <c r="P240" s="22">
        <v>17263.57</v>
      </c>
      <c r="Q240" s="22">
        <v>0</v>
      </c>
      <c r="R240" s="22">
        <v>0</v>
      </c>
      <c r="S240" s="22">
        <v>1222.33</v>
      </c>
      <c r="T240" s="22">
        <f t="shared" si="25"/>
        <v>963006.53</v>
      </c>
      <c r="U240" s="22">
        <v>953283.6</v>
      </c>
      <c r="V240" s="22">
        <v>0</v>
      </c>
      <c r="W240" s="22">
        <v>9722.93</v>
      </c>
      <c r="X240" s="22">
        <f t="shared" si="26"/>
        <v>912694.14</v>
      </c>
      <c r="Y240" s="22">
        <v>910572.53</v>
      </c>
      <c r="Z240" s="22">
        <v>0</v>
      </c>
      <c r="AA240" s="22">
        <v>2121.61</v>
      </c>
      <c r="AB240" s="22">
        <f t="shared" si="27"/>
        <v>50312.390000000014</v>
      </c>
      <c r="AC240" s="23">
        <v>12003314</v>
      </c>
      <c r="AD240" s="24">
        <f t="shared" si="28"/>
        <v>0.94775488178673095</v>
      </c>
      <c r="AE240" s="20" t="s">
        <v>54</v>
      </c>
      <c r="AF240" s="20" t="s">
        <v>543</v>
      </c>
      <c r="AG240" s="25"/>
      <c r="AH240" s="25"/>
      <c r="AI240" s="25">
        <f t="shared" si="29"/>
        <v>912694.14</v>
      </c>
      <c r="AJ240" s="26"/>
    </row>
    <row r="241" spans="1:36" s="27" customFormat="1" ht="17.25" customHeight="1" x14ac:dyDescent="0.25">
      <c r="A241" s="19">
        <v>233</v>
      </c>
      <c r="B241" s="20" t="s">
        <v>38</v>
      </c>
      <c r="C241" s="20" t="s">
        <v>478</v>
      </c>
      <c r="D241" s="20" t="s">
        <v>542</v>
      </c>
      <c r="E241" s="20" t="s">
        <v>544</v>
      </c>
      <c r="F241" s="21">
        <v>95</v>
      </c>
      <c r="G241" s="22">
        <v>4712.3999999999996</v>
      </c>
      <c r="H241" s="22">
        <v>6.05</v>
      </c>
      <c r="I241" s="22">
        <v>6.05</v>
      </c>
      <c r="J241" s="22">
        <v>0</v>
      </c>
      <c r="K241" s="22">
        <f t="shared" si="23"/>
        <v>29268.58</v>
      </c>
      <c r="L241" s="22">
        <v>28512.080000000002</v>
      </c>
      <c r="M241" s="22">
        <v>0</v>
      </c>
      <c r="N241" s="22">
        <v>756.5</v>
      </c>
      <c r="O241" s="22">
        <f t="shared" si="24"/>
        <v>24696.92</v>
      </c>
      <c r="P241" s="22">
        <v>24696.92</v>
      </c>
      <c r="Q241" s="22">
        <v>0</v>
      </c>
      <c r="R241" s="22">
        <v>0</v>
      </c>
      <c r="S241" s="22">
        <v>4571.66</v>
      </c>
      <c r="T241" s="22">
        <f t="shared" si="25"/>
        <v>1513570.82</v>
      </c>
      <c r="U241" s="22">
        <v>1495797.25</v>
      </c>
      <c r="V241" s="22">
        <v>0</v>
      </c>
      <c r="W241" s="22">
        <v>17773.57</v>
      </c>
      <c r="X241" s="22">
        <f t="shared" si="26"/>
        <v>1393424.66</v>
      </c>
      <c r="Y241" s="22">
        <v>1392283.47</v>
      </c>
      <c r="Z241" s="22">
        <v>0</v>
      </c>
      <c r="AA241" s="22">
        <v>1141.19</v>
      </c>
      <c r="AB241" s="22">
        <f t="shared" si="27"/>
        <v>120146.16000000015</v>
      </c>
      <c r="AC241" s="23">
        <v>12002902</v>
      </c>
      <c r="AD241" s="24">
        <f t="shared" si="28"/>
        <v>0.92062072126892602</v>
      </c>
      <c r="AE241" s="20" t="s">
        <v>54</v>
      </c>
      <c r="AF241" s="20" t="s">
        <v>545</v>
      </c>
      <c r="AG241" s="25"/>
      <c r="AH241" s="25"/>
      <c r="AI241" s="25">
        <f t="shared" si="29"/>
        <v>1393424.66</v>
      </c>
      <c r="AJ241" s="26"/>
    </row>
    <row r="242" spans="1:36" s="27" customFormat="1" ht="17.25" customHeight="1" x14ac:dyDescent="0.25">
      <c r="A242" s="19">
        <v>234</v>
      </c>
      <c r="B242" s="20" t="s">
        <v>38</v>
      </c>
      <c r="C242" s="20" t="s">
        <v>478</v>
      </c>
      <c r="D242" s="20" t="s">
        <v>542</v>
      </c>
      <c r="E242" s="20" t="s">
        <v>546</v>
      </c>
      <c r="F242" s="21">
        <v>60</v>
      </c>
      <c r="G242" s="22">
        <v>2972</v>
      </c>
      <c r="H242" s="22">
        <v>6.05</v>
      </c>
      <c r="I242" s="22">
        <v>6.05</v>
      </c>
      <c r="J242" s="22">
        <v>0</v>
      </c>
      <c r="K242" s="22">
        <f t="shared" si="23"/>
        <v>18224.43</v>
      </c>
      <c r="L242" s="22">
        <v>18000.080000000002</v>
      </c>
      <c r="M242" s="22">
        <v>0</v>
      </c>
      <c r="N242" s="22">
        <v>224.35</v>
      </c>
      <c r="O242" s="22">
        <f t="shared" si="24"/>
        <v>15866.21</v>
      </c>
      <c r="P242" s="22">
        <v>15864.16</v>
      </c>
      <c r="Q242" s="22">
        <v>0</v>
      </c>
      <c r="R242" s="22">
        <v>2.0499999999999998</v>
      </c>
      <c r="S242" s="22">
        <v>2358.2199999999998</v>
      </c>
      <c r="T242" s="22">
        <f t="shared" si="25"/>
        <v>949513.46</v>
      </c>
      <c r="U242" s="22">
        <v>943658.69</v>
      </c>
      <c r="V242" s="22">
        <v>0</v>
      </c>
      <c r="W242" s="22">
        <v>5854.77</v>
      </c>
      <c r="X242" s="22">
        <f t="shared" si="26"/>
        <v>900871.78999999992</v>
      </c>
      <c r="Y242" s="22">
        <v>898104.1</v>
      </c>
      <c r="Z242" s="22">
        <v>0</v>
      </c>
      <c r="AA242" s="22">
        <v>2767.69</v>
      </c>
      <c r="AB242" s="22">
        <f t="shared" si="27"/>
        <v>48641.670000000042</v>
      </c>
      <c r="AC242" s="23">
        <v>12002903</v>
      </c>
      <c r="AD242" s="24">
        <f t="shared" si="28"/>
        <v>0.94877200582285581</v>
      </c>
      <c r="AE242" s="20" t="s">
        <v>54</v>
      </c>
      <c r="AF242" s="20" t="s">
        <v>547</v>
      </c>
      <c r="AG242" s="25"/>
      <c r="AH242" s="25"/>
      <c r="AI242" s="25">
        <f t="shared" si="29"/>
        <v>900871.78999999992</v>
      </c>
      <c r="AJ242" s="26"/>
    </row>
    <row r="243" spans="1:36" s="27" customFormat="1" ht="17.25" customHeight="1" x14ac:dyDescent="0.25">
      <c r="A243" s="19">
        <v>235</v>
      </c>
      <c r="B243" s="20" t="s">
        <v>38</v>
      </c>
      <c r="C243" s="20" t="s">
        <v>548</v>
      </c>
      <c r="D243" s="20" t="s">
        <v>549</v>
      </c>
      <c r="E243" s="20" t="s">
        <v>66</v>
      </c>
      <c r="F243" s="21">
        <v>60</v>
      </c>
      <c r="G243" s="22">
        <v>3248.6</v>
      </c>
      <c r="H243" s="22">
        <v>6.05</v>
      </c>
      <c r="I243" s="22">
        <v>6.05</v>
      </c>
      <c r="J243" s="22">
        <v>0</v>
      </c>
      <c r="K243" s="22">
        <f t="shared" si="23"/>
        <v>19679.91</v>
      </c>
      <c r="L243" s="22">
        <v>19643.32</v>
      </c>
      <c r="M243" s="22">
        <v>0</v>
      </c>
      <c r="N243" s="22">
        <v>36.590000000000003</v>
      </c>
      <c r="O243" s="22">
        <f t="shared" si="24"/>
        <v>17756.3</v>
      </c>
      <c r="P243" s="22">
        <v>17756.3</v>
      </c>
      <c r="Q243" s="22">
        <v>0</v>
      </c>
      <c r="R243" s="22">
        <v>0</v>
      </c>
      <c r="S243" s="22">
        <v>1923.61</v>
      </c>
      <c r="T243" s="22">
        <f t="shared" si="25"/>
        <v>216264.94</v>
      </c>
      <c r="U243" s="22">
        <v>216098.3</v>
      </c>
      <c r="V243" s="22">
        <v>0</v>
      </c>
      <c r="W243" s="22">
        <v>166.64</v>
      </c>
      <c r="X243" s="22">
        <f t="shared" si="26"/>
        <v>207940.65000000002</v>
      </c>
      <c r="Y243" s="22">
        <v>207937.39</v>
      </c>
      <c r="Z243" s="22">
        <v>0</v>
      </c>
      <c r="AA243" s="22">
        <v>3.26</v>
      </c>
      <c r="AB243" s="22">
        <f t="shared" si="27"/>
        <v>8324.289999999979</v>
      </c>
      <c r="AC243" s="23">
        <v>60000169</v>
      </c>
      <c r="AD243" s="24">
        <f t="shared" si="28"/>
        <v>0.96150883263833709</v>
      </c>
      <c r="AE243" s="20" t="s">
        <v>54</v>
      </c>
      <c r="AF243" s="20" t="s">
        <v>550</v>
      </c>
      <c r="AG243" s="25"/>
      <c r="AH243" s="25"/>
      <c r="AI243" s="25">
        <f t="shared" si="29"/>
        <v>207940.65000000002</v>
      </c>
      <c r="AJ243" s="26"/>
    </row>
    <row r="244" spans="1:36" s="27" customFormat="1" ht="17.25" customHeight="1" x14ac:dyDescent="0.25">
      <c r="A244" s="19">
        <v>236</v>
      </c>
      <c r="B244" s="20" t="s">
        <v>38</v>
      </c>
      <c r="C244" s="20" t="s">
        <v>548</v>
      </c>
      <c r="D244" s="20" t="s">
        <v>551</v>
      </c>
      <c r="E244" s="20" t="s">
        <v>310</v>
      </c>
      <c r="F244" s="21">
        <v>76</v>
      </c>
      <c r="G244" s="22">
        <v>4072.5</v>
      </c>
      <c r="H244" s="22">
        <v>6.05</v>
      </c>
      <c r="I244" s="22">
        <v>6.05</v>
      </c>
      <c r="J244" s="22">
        <v>0</v>
      </c>
      <c r="K244" s="22">
        <f t="shared" si="23"/>
        <v>25125.200000000001</v>
      </c>
      <c r="L244" s="22">
        <v>24642.45</v>
      </c>
      <c r="M244" s="22">
        <v>0</v>
      </c>
      <c r="N244" s="22">
        <v>482.75</v>
      </c>
      <c r="O244" s="22">
        <f t="shared" si="24"/>
        <v>24684.12</v>
      </c>
      <c r="P244" s="22">
        <v>24632</v>
      </c>
      <c r="Q244" s="22">
        <v>0</v>
      </c>
      <c r="R244" s="22">
        <v>52.12</v>
      </c>
      <c r="S244" s="22">
        <v>441.08</v>
      </c>
      <c r="T244" s="22">
        <f t="shared" si="25"/>
        <v>1302362.8600000001</v>
      </c>
      <c r="U244" s="22">
        <v>1291735.74</v>
      </c>
      <c r="V244" s="22">
        <v>0</v>
      </c>
      <c r="W244" s="22">
        <v>10627.12</v>
      </c>
      <c r="X244" s="22">
        <f t="shared" si="26"/>
        <v>1225406.7</v>
      </c>
      <c r="Y244" s="22">
        <v>1224387.07</v>
      </c>
      <c r="Z244" s="22">
        <v>0</v>
      </c>
      <c r="AA244" s="22">
        <v>1019.63</v>
      </c>
      <c r="AB244" s="22">
        <f t="shared" si="27"/>
        <v>76956.160000000149</v>
      </c>
      <c r="AC244" s="23">
        <v>3000133</v>
      </c>
      <c r="AD244" s="24">
        <f t="shared" si="28"/>
        <v>0.94091035427714809</v>
      </c>
      <c r="AE244" s="20" t="s">
        <v>54</v>
      </c>
      <c r="AF244" s="20" t="s">
        <v>552</v>
      </c>
      <c r="AG244" s="25">
        <v>528780</v>
      </c>
      <c r="AH244" s="25"/>
      <c r="AI244" s="25">
        <f t="shared" si="29"/>
        <v>696626.7</v>
      </c>
      <c r="AJ244" s="26"/>
    </row>
    <row r="245" spans="1:36" s="27" customFormat="1" ht="17.25" customHeight="1" x14ac:dyDescent="0.25">
      <c r="A245" s="19">
        <v>237</v>
      </c>
      <c r="B245" s="20" t="s">
        <v>38</v>
      </c>
      <c r="C245" s="20" t="s">
        <v>548</v>
      </c>
      <c r="D245" s="20" t="s">
        <v>238</v>
      </c>
      <c r="E245" s="20" t="s">
        <v>205</v>
      </c>
      <c r="F245" s="21">
        <v>66</v>
      </c>
      <c r="G245" s="22">
        <v>4258.63</v>
      </c>
      <c r="H245" s="22">
        <v>6.05</v>
      </c>
      <c r="I245" s="22">
        <v>6.05</v>
      </c>
      <c r="J245" s="22">
        <v>0</v>
      </c>
      <c r="K245" s="22">
        <f t="shared" si="23"/>
        <v>25979.439999999999</v>
      </c>
      <c r="L245" s="22">
        <v>25764.89</v>
      </c>
      <c r="M245" s="22">
        <v>0</v>
      </c>
      <c r="N245" s="22">
        <v>214.55</v>
      </c>
      <c r="O245" s="22">
        <f t="shared" si="24"/>
        <v>25258.14</v>
      </c>
      <c r="P245" s="22">
        <v>25257.55</v>
      </c>
      <c r="Q245" s="22">
        <v>0</v>
      </c>
      <c r="R245" s="22">
        <v>0.59</v>
      </c>
      <c r="S245" s="22">
        <v>721.3</v>
      </c>
      <c r="T245" s="22">
        <f t="shared" si="25"/>
        <v>1356727.26</v>
      </c>
      <c r="U245" s="22">
        <v>1351110.39</v>
      </c>
      <c r="V245" s="22">
        <v>0</v>
      </c>
      <c r="W245" s="22">
        <v>5616.87</v>
      </c>
      <c r="X245" s="22">
        <f t="shared" si="26"/>
        <v>1323495.0900000001</v>
      </c>
      <c r="Y245" s="22">
        <v>1321489.6000000001</v>
      </c>
      <c r="Z245" s="22">
        <v>0</v>
      </c>
      <c r="AA245" s="22">
        <v>2005.49</v>
      </c>
      <c r="AB245" s="22">
        <f t="shared" si="27"/>
        <v>33232.169999999925</v>
      </c>
      <c r="AC245" s="23">
        <v>3066584</v>
      </c>
      <c r="AD245" s="24">
        <f t="shared" si="28"/>
        <v>0.97550563699884685</v>
      </c>
      <c r="AE245" s="20" t="s">
        <v>54</v>
      </c>
      <c r="AF245" s="20" t="s">
        <v>553</v>
      </c>
      <c r="AG245" s="25"/>
      <c r="AH245" s="25"/>
      <c r="AI245" s="25">
        <f t="shared" si="29"/>
        <v>1323495.0900000001</v>
      </c>
      <c r="AJ245" s="26"/>
    </row>
    <row r="246" spans="1:36" s="27" customFormat="1" ht="17.25" customHeight="1" x14ac:dyDescent="0.25">
      <c r="A246" s="19">
        <v>238</v>
      </c>
      <c r="B246" s="20" t="s">
        <v>38</v>
      </c>
      <c r="C246" s="20" t="s">
        <v>548</v>
      </c>
      <c r="D246" s="20" t="s">
        <v>554</v>
      </c>
      <c r="E246" s="20" t="s">
        <v>555</v>
      </c>
      <c r="F246" s="21">
        <v>33</v>
      </c>
      <c r="G246" s="22">
        <v>1473.5</v>
      </c>
      <c r="H246" s="22">
        <v>6.05</v>
      </c>
      <c r="I246" s="22">
        <v>6.05</v>
      </c>
      <c r="J246" s="22">
        <v>0</v>
      </c>
      <c r="K246" s="22">
        <f t="shared" si="23"/>
        <v>9169.2099999999991</v>
      </c>
      <c r="L246" s="22">
        <v>8917.7999999999993</v>
      </c>
      <c r="M246" s="22">
        <v>0</v>
      </c>
      <c r="N246" s="22">
        <v>251.41</v>
      </c>
      <c r="O246" s="22">
        <f t="shared" si="24"/>
        <v>8045.58</v>
      </c>
      <c r="P246" s="22">
        <v>8045.3</v>
      </c>
      <c r="Q246" s="22">
        <v>0</v>
      </c>
      <c r="R246" s="22">
        <v>0.28000000000000003</v>
      </c>
      <c r="S246" s="22">
        <v>1123.6300000000001</v>
      </c>
      <c r="T246" s="22">
        <f t="shared" si="25"/>
        <v>474251.06</v>
      </c>
      <c r="U246" s="22">
        <v>467502.55</v>
      </c>
      <c r="V246" s="22">
        <v>0</v>
      </c>
      <c r="W246" s="22">
        <v>6748.51</v>
      </c>
      <c r="X246" s="22">
        <f t="shared" si="26"/>
        <v>432877.88999999996</v>
      </c>
      <c r="Y246" s="22">
        <v>432446.66</v>
      </c>
      <c r="Z246" s="22">
        <v>0</v>
      </c>
      <c r="AA246" s="22">
        <v>431.23</v>
      </c>
      <c r="AB246" s="22">
        <f t="shared" si="27"/>
        <v>41373.170000000042</v>
      </c>
      <c r="AC246" s="23">
        <v>3022308</v>
      </c>
      <c r="AD246" s="24">
        <f t="shared" si="28"/>
        <v>0.91276103842551237</v>
      </c>
      <c r="AE246" s="20" t="s">
        <v>54</v>
      </c>
      <c r="AF246" s="20" t="s">
        <v>556</v>
      </c>
      <c r="AG246" s="25"/>
      <c r="AH246" s="25"/>
      <c r="AI246" s="25">
        <f t="shared" si="29"/>
        <v>432877.88999999996</v>
      </c>
      <c r="AJ246" s="26"/>
    </row>
    <row r="247" spans="1:36" s="27" customFormat="1" ht="17.25" customHeight="1" x14ac:dyDescent="0.25">
      <c r="A247" s="19">
        <v>239</v>
      </c>
      <c r="B247" s="20" t="s">
        <v>38</v>
      </c>
      <c r="C247" s="20" t="s">
        <v>548</v>
      </c>
      <c r="D247" s="20" t="s">
        <v>143</v>
      </c>
      <c r="E247" s="20" t="s">
        <v>321</v>
      </c>
      <c r="F247" s="21">
        <v>100</v>
      </c>
      <c r="G247" s="22">
        <v>4495.2</v>
      </c>
      <c r="H247" s="22">
        <v>6.05</v>
      </c>
      <c r="I247" s="22">
        <v>6.05</v>
      </c>
      <c r="J247" s="22">
        <v>0</v>
      </c>
      <c r="K247" s="22">
        <f t="shared" si="23"/>
        <v>27494.879999999997</v>
      </c>
      <c r="L247" s="22">
        <v>27188.94</v>
      </c>
      <c r="M247" s="22">
        <v>0</v>
      </c>
      <c r="N247" s="22">
        <v>305.94</v>
      </c>
      <c r="O247" s="22">
        <f t="shared" si="24"/>
        <v>31432.71</v>
      </c>
      <c r="P247" s="22">
        <v>31432.42</v>
      </c>
      <c r="Q247" s="22">
        <v>0</v>
      </c>
      <c r="R247" s="22">
        <v>0.28999999999999998</v>
      </c>
      <c r="S247" s="22">
        <v>-3937.83</v>
      </c>
      <c r="T247" s="22">
        <f t="shared" si="25"/>
        <v>1433080.9400000002</v>
      </c>
      <c r="U247" s="22">
        <v>1425718.35</v>
      </c>
      <c r="V247" s="22">
        <v>0</v>
      </c>
      <c r="W247" s="22">
        <v>7362.59</v>
      </c>
      <c r="X247" s="22">
        <f t="shared" si="26"/>
        <v>1389670.78</v>
      </c>
      <c r="Y247" s="22">
        <v>1388425.2</v>
      </c>
      <c r="Z247" s="22">
        <v>0</v>
      </c>
      <c r="AA247" s="22">
        <v>1245.58</v>
      </c>
      <c r="AB247" s="22">
        <f t="shared" si="27"/>
        <v>43410.160000000149</v>
      </c>
      <c r="AC247" s="23">
        <v>3000039</v>
      </c>
      <c r="AD247" s="24">
        <f t="shared" si="28"/>
        <v>0.96970850788092955</v>
      </c>
      <c r="AE247" s="20" t="s">
        <v>54</v>
      </c>
      <c r="AF247" s="20" t="s">
        <v>557</v>
      </c>
      <c r="AG247" s="25">
        <v>755106</v>
      </c>
      <c r="AH247" s="25"/>
      <c r="AI247" s="25">
        <f t="shared" si="29"/>
        <v>634564.78</v>
      </c>
      <c r="AJ247" s="26"/>
    </row>
    <row r="248" spans="1:36" s="27" customFormat="1" ht="17.25" customHeight="1" x14ac:dyDescent="0.25">
      <c r="A248" s="19">
        <v>240</v>
      </c>
      <c r="B248" s="20" t="s">
        <v>38</v>
      </c>
      <c r="C248" s="20" t="s">
        <v>558</v>
      </c>
      <c r="D248" s="20" t="s">
        <v>559</v>
      </c>
      <c r="E248" s="20" t="s">
        <v>61</v>
      </c>
      <c r="F248" s="21">
        <v>80</v>
      </c>
      <c r="G248" s="22">
        <v>3506.2</v>
      </c>
      <c r="H248" s="22">
        <v>6.05</v>
      </c>
      <c r="I248" s="22">
        <v>6.05</v>
      </c>
      <c r="J248" s="22">
        <v>0</v>
      </c>
      <c r="K248" s="22">
        <f t="shared" si="23"/>
        <v>21219.74</v>
      </c>
      <c r="L248" s="22">
        <v>21212.68</v>
      </c>
      <c r="M248" s="22">
        <v>0</v>
      </c>
      <c r="N248" s="22">
        <v>7.06</v>
      </c>
      <c r="O248" s="22">
        <f t="shared" si="24"/>
        <v>18836.27</v>
      </c>
      <c r="P248" s="22">
        <v>18836.080000000002</v>
      </c>
      <c r="Q248" s="22">
        <v>0</v>
      </c>
      <c r="R248" s="22">
        <v>0.19</v>
      </c>
      <c r="S248" s="22">
        <v>2383.4699999999998</v>
      </c>
      <c r="T248" s="22">
        <f t="shared" si="25"/>
        <v>1111811.8299999998</v>
      </c>
      <c r="U248" s="22">
        <v>1111675.1599999999</v>
      </c>
      <c r="V248" s="22">
        <v>0</v>
      </c>
      <c r="W248" s="22">
        <v>136.66999999999999</v>
      </c>
      <c r="X248" s="22">
        <f t="shared" si="26"/>
        <v>1016491.03</v>
      </c>
      <c r="Y248" s="22">
        <v>1016368.53</v>
      </c>
      <c r="Z248" s="22">
        <v>0</v>
      </c>
      <c r="AA248" s="22">
        <v>122.5</v>
      </c>
      <c r="AB248" s="22">
        <f t="shared" si="27"/>
        <v>95320.799999999814</v>
      </c>
      <c r="AC248" s="23">
        <v>1004941</v>
      </c>
      <c r="AD248" s="24">
        <f t="shared" si="28"/>
        <v>0.91426534830089023</v>
      </c>
      <c r="AE248" s="20" t="s">
        <v>54</v>
      </c>
      <c r="AF248" s="20" t="s">
        <v>560</v>
      </c>
      <c r="AG248" s="25"/>
      <c r="AH248" s="25"/>
      <c r="AI248" s="25">
        <f t="shared" si="29"/>
        <v>1016491.03</v>
      </c>
      <c r="AJ248" s="26"/>
    </row>
    <row r="249" spans="1:36" s="27" customFormat="1" ht="17.25" customHeight="1" x14ac:dyDescent="0.25">
      <c r="A249" s="19">
        <v>241</v>
      </c>
      <c r="B249" s="20" t="s">
        <v>38</v>
      </c>
      <c r="C249" s="20" t="s">
        <v>558</v>
      </c>
      <c r="D249" s="20" t="s">
        <v>559</v>
      </c>
      <c r="E249" s="20" t="s">
        <v>80</v>
      </c>
      <c r="F249" s="21">
        <v>113</v>
      </c>
      <c r="G249" s="22">
        <v>4479.3999999999996</v>
      </c>
      <c r="H249" s="22">
        <v>6.05</v>
      </c>
      <c r="I249" s="22">
        <v>6.05</v>
      </c>
      <c r="J249" s="22">
        <v>0</v>
      </c>
      <c r="K249" s="22">
        <f t="shared" si="23"/>
        <v>27135.649999999998</v>
      </c>
      <c r="L249" s="22">
        <v>27100.69</v>
      </c>
      <c r="M249" s="22">
        <v>0</v>
      </c>
      <c r="N249" s="22">
        <v>34.96</v>
      </c>
      <c r="O249" s="22">
        <f t="shared" si="24"/>
        <v>23003.81</v>
      </c>
      <c r="P249" s="22">
        <v>22997.52</v>
      </c>
      <c r="Q249" s="22">
        <v>0</v>
      </c>
      <c r="R249" s="22">
        <v>6.29</v>
      </c>
      <c r="S249" s="22">
        <v>4131.84</v>
      </c>
      <c r="T249" s="22">
        <f t="shared" si="25"/>
        <v>1426222.6099999999</v>
      </c>
      <c r="U249" s="22">
        <v>1425867.65</v>
      </c>
      <c r="V249" s="22">
        <v>0</v>
      </c>
      <c r="W249" s="22">
        <v>354.96</v>
      </c>
      <c r="X249" s="22">
        <f t="shared" si="26"/>
        <v>1274263.3</v>
      </c>
      <c r="Y249" s="22">
        <v>1273979.27</v>
      </c>
      <c r="Z249" s="22">
        <v>0</v>
      </c>
      <c r="AA249" s="22">
        <v>284.02999999999997</v>
      </c>
      <c r="AB249" s="22">
        <f t="shared" si="27"/>
        <v>151959.30999999982</v>
      </c>
      <c r="AC249" s="23">
        <v>1004942</v>
      </c>
      <c r="AD249" s="24">
        <f t="shared" si="28"/>
        <v>0.89345330179557325</v>
      </c>
      <c r="AE249" s="20" t="s">
        <v>54</v>
      </c>
      <c r="AF249" s="20" t="s">
        <v>561</v>
      </c>
      <c r="AG249" s="25"/>
      <c r="AH249" s="25"/>
      <c r="AI249" s="25">
        <f t="shared" si="29"/>
        <v>1274263.3</v>
      </c>
      <c r="AJ249" s="26"/>
    </row>
    <row r="250" spans="1:36" s="27" customFormat="1" ht="17.25" customHeight="1" x14ac:dyDescent="0.25">
      <c r="A250" s="19">
        <v>242</v>
      </c>
      <c r="B250" s="20" t="s">
        <v>38</v>
      </c>
      <c r="C250" s="20" t="s">
        <v>558</v>
      </c>
      <c r="D250" s="20" t="s">
        <v>559</v>
      </c>
      <c r="E250" s="20" t="s">
        <v>198</v>
      </c>
      <c r="F250" s="21">
        <v>110</v>
      </c>
      <c r="G250" s="22">
        <v>4510.2</v>
      </c>
      <c r="H250" s="22">
        <v>6.05</v>
      </c>
      <c r="I250" s="22">
        <v>6.05</v>
      </c>
      <c r="J250" s="22">
        <v>0</v>
      </c>
      <c r="K250" s="22">
        <f t="shared" si="23"/>
        <v>27626.79</v>
      </c>
      <c r="L250" s="22">
        <v>27286.98</v>
      </c>
      <c r="M250" s="22">
        <v>0</v>
      </c>
      <c r="N250" s="22">
        <v>339.81</v>
      </c>
      <c r="O250" s="22">
        <f t="shared" si="24"/>
        <v>26202.68</v>
      </c>
      <c r="P250" s="22">
        <v>26194.09</v>
      </c>
      <c r="Q250" s="22">
        <v>0</v>
      </c>
      <c r="R250" s="22">
        <v>8.59</v>
      </c>
      <c r="S250" s="22">
        <v>1424.11</v>
      </c>
      <c r="T250" s="22">
        <f t="shared" si="25"/>
        <v>1467948.2000000002</v>
      </c>
      <c r="U250" s="22">
        <v>1465150.84</v>
      </c>
      <c r="V250" s="22">
        <v>0</v>
      </c>
      <c r="W250" s="22">
        <v>2797.36</v>
      </c>
      <c r="X250" s="22">
        <f t="shared" si="26"/>
        <v>1355049.39</v>
      </c>
      <c r="Y250" s="22">
        <v>1354437.38</v>
      </c>
      <c r="Z250" s="22">
        <v>0</v>
      </c>
      <c r="AA250" s="22">
        <v>612.01</v>
      </c>
      <c r="AB250" s="22">
        <f t="shared" si="27"/>
        <v>112898.81000000029</v>
      </c>
      <c r="AC250" s="23">
        <v>1004943</v>
      </c>
      <c r="AD250" s="24">
        <f t="shared" si="28"/>
        <v>0.92309073985035694</v>
      </c>
      <c r="AE250" s="20" t="s">
        <v>54</v>
      </c>
      <c r="AF250" s="20" t="s">
        <v>562</v>
      </c>
      <c r="AG250" s="25"/>
      <c r="AH250" s="25"/>
      <c r="AI250" s="25">
        <f t="shared" si="29"/>
        <v>1355049.39</v>
      </c>
      <c r="AJ250" s="26"/>
    </row>
    <row r="251" spans="1:36" s="27" customFormat="1" ht="17.25" customHeight="1" x14ac:dyDescent="0.25">
      <c r="A251" s="19">
        <v>243</v>
      </c>
      <c r="B251" s="20" t="s">
        <v>38</v>
      </c>
      <c r="C251" s="20" t="s">
        <v>558</v>
      </c>
      <c r="D251" s="20" t="s">
        <v>559</v>
      </c>
      <c r="E251" s="20" t="s">
        <v>118</v>
      </c>
      <c r="F251" s="21">
        <v>92</v>
      </c>
      <c r="G251" s="22">
        <v>4421.55</v>
      </c>
      <c r="H251" s="22">
        <v>6.05</v>
      </c>
      <c r="I251" s="22">
        <v>6.05</v>
      </c>
      <c r="J251" s="22">
        <v>0</v>
      </c>
      <c r="K251" s="22">
        <f t="shared" si="23"/>
        <v>26935.68</v>
      </c>
      <c r="L251" s="22">
        <v>26750.63</v>
      </c>
      <c r="M251" s="22">
        <v>0</v>
      </c>
      <c r="N251" s="22">
        <v>185.05</v>
      </c>
      <c r="O251" s="22">
        <f t="shared" si="24"/>
        <v>25915.920000000002</v>
      </c>
      <c r="P251" s="22">
        <v>25915.84</v>
      </c>
      <c r="Q251" s="22">
        <v>0</v>
      </c>
      <c r="R251" s="22">
        <v>0.08</v>
      </c>
      <c r="S251" s="22">
        <v>1019.76</v>
      </c>
      <c r="T251" s="22">
        <f t="shared" si="25"/>
        <v>1405972.49</v>
      </c>
      <c r="U251" s="22">
        <v>1404772.33</v>
      </c>
      <c r="V251" s="22">
        <v>0</v>
      </c>
      <c r="W251" s="22">
        <v>1200.1600000000001</v>
      </c>
      <c r="X251" s="22">
        <f t="shared" si="26"/>
        <v>1309108.23</v>
      </c>
      <c r="Y251" s="22">
        <v>1308741.47</v>
      </c>
      <c r="Z251" s="22">
        <v>0</v>
      </c>
      <c r="AA251" s="22">
        <v>366.76</v>
      </c>
      <c r="AB251" s="22">
        <f t="shared" si="27"/>
        <v>96864.260000000009</v>
      </c>
      <c r="AC251" s="23">
        <v>1004948</v>
      </c>
      <c r="AD251" s="24">
        <f t="shared" si="28"/>
        <v>0.93110515270465921</v>
      </c>
      <c r="AE251" s="20" t="s">
        <v>54</v>
      </c>
      <c r="AF251" s="20" t="s">
        <v>563</v>
      </c>
      <c r="AG251" s="25"/>
      <c r="AH251" s="25"/>
      <c r="AI251" s="25">
        <f t="shared" si="29"/>
        <v>1309108.23</v>
      </c>
      <c r="AJ251" s="26"/>
    </row>
    <row r="252" spans="1:36" s="27" customFormat="1" ht="17.25" customHeight="1" x14ac:dyDescent="0.25">
      <c r="A252" s="19">
        <v>244</v>
      </c>
      <c r="B252" s="20" t="s">
        <v>38</v>
      </c>
      <c r="C252" s="20" t="s">
        <v>558</v>
      </c>
      <c r="D252" s="20" t="s">
        <v>559</v>
      </c>
      <c r="E252" s="20" t="s">
        <v>132</v>
      </c>
      <c r="F252" s="21">
        <v>94</v>
      </c>
      <c r="G252" s="22">
        <v>4282.55</v>
      </c>
      <c r="H252" s="22">
        <v>6.05</v>
      </c>
      <c r="I252" s="22">
        <v>6.05</v>
      </c>
      <c r="J252" s="22">
        <v>0</v>
      </c>
      <c r="K252" s="22">
        <f t="shared" si="23"/>
        <v>25909.68</v>
      </c>
      <c r="L252" s="22">
        <v>25909.68</v>
      </c>
      <c r="M252" s="22">
        <v>0</v>
      </c>
      <c r="N252" s="22">
        <v>0</v>
      </c>
      <c r="O252" s="22">
        <f t="shared" si="24"/>
        <v>51494.78</v>
      </c>
      <c r="P252" s="22">
        <v>51494.78</v>
      </c>
      <c r="Q252" s="22">
        <v>0</v>
      </c>
      <c r="R252" s="22">
        <v>0</v>
      </c>
      <c r="S252" s="22">
        <v>-25585.1</v>
      </c>
      <c r="T252" s="22">
        <f t="shared" si="25"/>
        <v>1435658.07</v>
      </c>
      <c r="U252" s="22">
        <v>1434615.78</v>
      </c>
      <c r="V252" s="22">
        <v>0</v>
      </c>
      <c r="W252" s="22">
        <v>1042.29</v>
      </c>
      <c r="X252" s="22">
        <f t="shared" si="26"/>
        <v>1163565.55</v>
      </c>
      <c r="Y252" s="22">
        <v>1163373.57</v>
      </c>
      <c r="Z252" s="22">
        <v>0</v>
      </c>
      <c r="AA252" s="22">
        <v>191.98</v>
      </c>
      <c r="AB252" s="22">
        <f t="shared" si="27"/>
        <v>272092.52</v>
      </c>
      <c r="AC252" s="23">
        <v>1004949</v>
      </c>
      <c r="AD252" s="24">
        <f t="shared" si="28"/>
        <v>0.81047540101244298</v>
      </c>
      <c r="AE252" s="20" t="s">
        <v>54</v>
      </c>
      <c r="AF252" s="20" t="s">
        <v>564</v>
      </c>
      <c r="AG252" s="25"/>
      <c r="AH252" s="25"/>
      <c r="AI252" s="25">
        <f t="shared" si="29"/>
        <v>1163565.55</v>
      </c>
      <c r="AJ252" s="26"/>
    </row>
    <row r="253" spans="1:36" s="27" customFormat="1" ht="17.25" customHeight="1" x14ac:dyDescent="0.25">
      <c r="A253" s="19">
        <v>245</v>
      </c>
      <c r="B253" s="20" t="s">
        <v>38</v>
      </c>
      <c r="C253" s="20" t="s">
        <v>558</v>
      </c>
      <c r="D253" s="20" t="s">
        <v>559</v>
      </c>
      <c r="E253" s="20" t="s">
        <v>307</v>
      </c>
      <c r="F253" s="21">
        <v>129</v>
      </c>
      <c r="G253" s="22">
        <v>6185.2</v>
      </c>
      <c r="H253" s="22">
        <v>6.05</v>
      </c>
      <c r="I253" s="22">
        <v>6.05</v>
      </c>
      <c r="J253" s="22">
        <v>0</v>
      </c>
      <c r="K253" s="22">
        <f t="shared" si="23"/>
        <v>38251.65</v>
      </c>
      <c r="L253" s="22">
        <v>37850.92</v>
      </c>
      <c r="M253" s="22">
        <v>0</v>
      </c>
      <c r="N253" s="22">
        <v>400.73</v>
      </c>
      <c r="O253" s="22">
        <f t="shared" si="24"/>
        <v>32796.93</v>
      </c>
      <c r="P253" s="22">
        <v>32786.28</v>
      </c>
      <c r="Q253" s="22">
        <v>0</v>
      </c>
      <c r="R253" s="22">
        <v>10.65</v>
      </c>
      <c r="S253" s="22">
        <v>5454.72</v>
      </c>
      <c r="T253" s="22">
        <f t="shared" si="25"/>
        <v>1975367.77</v>
      </c>
      <c r="U253" s="22">
        <v>1972993.75</v>
      </c>
      <c r="V253" s="22">
        <v>0</v>
      </c>
      <c r="W253" s="22">
        <v>2374.02</v>
      </c>
      <c r="X253" s="22">
        <f t="shared" si="26"/>
        <v>1747184.08</v>
      </c>
      <c r="Y253" s="22">
        <v>1746698.55</v>
      </c>
      <c r="Z253" s="22">
        <v>0</v>
      </c>
      <c r="AA253" s="22">
        <v>485.53</v>
      </c>
      <c r="AB253" s="22">
        <f t="shared" si="27"/>
        <v>228183.68999999994</v>
      </c>
      <c r="AC253" s="23">
        <v>1004968</v>
      </c>
      <c r="AD253" s="24">
        <f t="shared" si="28"/>
        <v>0.88448546469906209</v>
      </c>
      <c r="AE253" s="20" t="s">
        <v>54</v>
      </c>
      <c r="AF253" s="20" t="s">
        <v>565</v>
      </c>
      <c r="AG253" s="25"/>
      <c r="AH253" s="25"/>
      <c r="AI253" s="25">
        <f t="shared" si="29"/>
        <v>1747184.08</v>
      </c>
      <c r="AJ253" s="26"/>
    </row>
    <row r="254" spans="1:36" s="27" customFormat="1" ht="17.25" customHeight="1" x14ac:dyDescent="0.25">
      <c r="A254" s="19">
        <v>246</v>
      </c>
      <c r="B254" s="20" t="s">
        <v>38</v>
      </c>
      <c r="C254" s="20" t="s">
        <v>558</v>
      </c>
      <c r="D254" s="20" t="s">
        <v>559</v>
      </c>
      <c r="E254" s="20" t="s">
        <v>214</v>
      </c>
      <c r="F254" s="21">
        <v>90</v>
      </c>
      <c r="G254" s="22">
        <v>4305.22</v>
      </c>
      <c r="H254" s="22">
        <v>6.05</v>
      </c>
      <c r="I254" s="22">
        <v>6.05</v>
      </c>
      <c r="J254" s="22">
        <v>0</v>
      </c>
      <c r="K254" s="22">
        <f t="shared" si="23"/>
        <v>25868.92</v>
      </c>
      <c r="L254" s="22">
        <v>25868.92</v>
      </c>
      <c r="M254" s="22">
        <v>0</v>
      </c>
      <c r="N254" s="22">
        <v>0</v>
      </c>
      <c r="O254" s="22">
        <f t="shared" si="24"/>
        <v>66519.22</v>
      </c>
      <c r="P254" s="22">
        <v>66519.22</v>
      </c>
      <c r="Q254" s="22">
        <v>0</v>
      </c>
      <c r="R254" s="22">
        <v>0</v>
      </c>
      <c r="S254" s="22">
        <v>-40650.300000000003</v>
      </c>
      <c r="T254" s="22">
        <f t="shared" si="25"/>
        <v>1403104.94</v>
      </c>
      <c r="U254" s="22">
        <v>1402476</v>
      </c>
      <c r="V254" s="22">
        <v>0</v>
      </c>
      <c r="W254" s="22">
        <v>628.94000000000005</v>
      </c>
      <c r="X254" s="22">
        <f t="shared" si="26"/>
        <v>1119837.2000000002</v>
      </c>
      <c r="Y254" s="22">
        <v>1119514.58</v>
      </c>
      <c r="Z254" s="22">
        <v>0</v>
      </c>
      <c r="AA254" s="22">
        <v>322.62</v>
      </c>
      <c r="AB254" s="22">
        <f t="shared" si="27"/>
        <v>283267.73999999976</v>
      </c>
      <c r="AC254" s="23">
        <v>1004950</v>
      </c>
      <c r="AD254" s="24">
        <f t="shared" si="28"/>
        <v>0.7981136464390185</v>
      </c>
      <c r="AE254" s="20" t="s">
        <v>54</v>
      </c>
      <c r="AF254" s="20" t="s">
        <v>566</v>
      </c>
      <c r="AG254" s="25"/>
      <c r="AH254" s="25"/>
      <c r="AI254" s="25">
        <f t="shared" si="29"/>
        <v>1119837.2000000002</v>
      </c>
      <c r="AJ254" s="26"/>
    </row>
    <row r="255" spans="1:36" s="27" customFormat="1" ht="17.25" customHeight="1" x14ac:dyDescent="0.25">
      <c r="A255" s="19">
        <v>247</v>
      </c>
      <c r="B255" s="20" t="s">
        <v>38</v>
      </c>
      <c r="C255" s="20" t="s">
        <v>558</v>
      </c>
      <c r="D255" s="20" t="s">
        <v>559</v>
      </c>
      <c r="E255" s="20" t="s">
        <v>90</v>
      </c>
      <c r="F255" s="21">
        <v>116</v>
      </c>
      <c r="G255" s="22">
        <v>5453.3</v>
      </c>
      <c r="H255" s="22">
        <v>6.05</v>
      </c>
      <c r="I255" s="22">
        <v>6.05</v>
      </c>
      <c r="J255" s="22">
        <v>0</v>
      </c>
      <c r="K255" s="22">
        <f t="shared" si="23"/>
        <v>33678.619999999995</v>
      </c>
      <c r="L255" s="22">
        <v>32992.74</v>
      </c>
      <c r="M255" s="22">
        <v>0</v>
      </c>
      <c r="N255" s="22">
        <v>685.88</v>
      </c>
      <c r="O255" s="22">
        <f t="shared" si="24"/>
        <v>32766.07</v>
      </c>
      <c r="P255" s="22">
        <v>32630.1</v>
      </c>
      <c r="Q255" s="22">
        <v>0</v>
      </c>
      <c r="R255" s="22">
        <v>135.97</v>
      </c>
      <c r="S255" s="22">
        <v>912.55</v>
      </c>
      <c r="T255" s="22">
        <f t="shared" si="25"/>
        <v>1756422.1700000002</v>
      </c>
      <c r="U255" s="22">
        <v>1731144.37</v>
      </c>
      <c r="V255" s="22">
        <v>0</v>
      </c>
      <c r="W255" s="22">
        <v>25277.8</v>
      </c>
      <c r="X255" s="22">
        <f t="shared" si="26"/>
        <v>1623291.78</v>
      </c>
      <c r="Y255" s="22">
        <v>1615043.73</v>
      </c>
      <c r="Z255" s="22">
        <v>0</v>
      </c>
      <c r="AA255" s="22">
        <v>8248.0499999999993</v>
      </c>
      <c r="AB255" s="22">
        <f t="shared" si="27"/>
        <v>133130.39000000013</v>
      </c>
      <c r="AC255" s="23">
        <v>1010233</v>
      </c>
      <c r="AD255" s="24">
        <f t="shared" si="28"/>
        <v>0.92420364974099589</v>
      </c>
      <c r="AE255" s="20" t="s">
        <v>54</v>
      </c>
      <c r="AF255" s="20" t="s">
        <v>567</v>
      </c>
      <c r="AG255" s="25"/>
      <c r="AH255" s="25"/>
      <c r="AI255" s="25">
        <f t="shared" si="29"/>
        <v>1623291.78</v>
      </c>
      <c r="AJ255" s="26"/>
    </row>
    <row r="256" spans="1:36" s="27" customFormat="1" ht="17.25" customHeight="1" x14ac:dyDescent="0.25">
      <c r="A256" s="19">
        <v>248</v>
      </c>
      <c r="B256" s="20" t="s">
        <v>38</v>
      </c>
      <c r="C256" s="20" t="s">
        <v>558</v>
      </c>
      <c r="D256" s="20" t="s">
        <v>245</v>
      </c>
      <c r="E256" s="20" t="s">
        <v>120</v>
      </c>
      <c r="F256" s="21">
        <v>143</v>
      </c>
      <c r="G256" s="22">
        <v>7525.7</v>
      </c>
      <c r="H256" s="22">
        <v>6.05</v>
      </c>
      <c r="I256" s="22">
        <v>6.05</v>
      </c>
      <c r="J256" s="22">
        <v>0</v>
      </c>
      <c r="K256" s="22">
        <f t="shared" si="23"/>
        <v>46827.86</v>
      </c>
      <c r="L256" s="22">
        <v>45530.82</v>
      </c>
      <c r="M256" s="22">
        <v>0</v>
      </c>
      <c r="N256" s="22">
        <v>1297.04</v>
      </c>
      <c r="O256" s="22">
        <f t="shared" si="24"/>
        <v>41650.049999999996</v>
      </c>
      <c r="P256" s="22">
        <v>41504.589999999997</v>
      </c>
      <c r="Q256" s="22">
        <v>0</v>
      </c>
      <c r="R256" s="22">
        <v>145.46</v>
      </c>
      <c r="S256" s="22">
        <v>5177.8100000000004</v>
      </c>
      <c r="T256" s="22">
        <f t="shared" si="25"/>
        <v>2421799.39</v>
      </c>
      <c r="U256" s="22">
        <v>2388210.7400000002</v>
      </c>
      <c r="V256" s="22">
        <v>0</v>
      </c>
      <c r="W256" s="22">
        <v>33588.65</v>
      </c>
      <c r="X256" s="22">
        <f t="shared" si="26"/>
        <v>2216280.48</v>
      </c>
      <c r="Y256" s="22">
        <v>2214612.98</v>
      </c>
      <c r="Z256" s="22">
        <v>0</v>
      </c>
      <c r="AA256" s="22">
        <v>1667.5</v>
      </c>
      <c r="AB256" s="22">
        <f t="shared" si="27"/>
        <v>205518.91000000015</v>
      </c>
      <c r="AC256" s="23">
        <v>1004952</v>
      </c>
      <c r="AD256" s="24">
        <f t="shared" si="28"/>
        <v>0.91513792973579033</v>
      </c>
      <c r="AE256" s="20" t="s">
        <v>54</v>
      </c>
      <c r="AF256" s="20" t="s">
        <v>568</v>
      </c>
      <c r="AG256" s="25"/>
      <c r="AH256" s="25"/>
      <c r="AI256" s="25">
        <f t="shared" si="29"/>
        <v>2216280.48</v>
      </c>
      <c r="AJ256" s="26"/>
    </row>
    <row r="257" spans="1:36" s="27" customFormat="1" ht="17.25" customHeight="1" x14ac:dyDescent="0.25">
      <c r="A257" s="19">
        <v>249</v>
      </c>
      <c r="B257" s="20" t="s">
        <v>38</v>
      </c>
      <c r="C257" s="20" t="s">
        <v>558</v>
      </c>
      <c r="D257" s="20" t="s">
        <v>501</v>
      </c>
      <c r="E257" s="20" t="s">
        <v>246</v>
      </c>
      <c r="F257" s="21">
        <v>148</v>
      </c>
      <c r="G257" s="22">
        <v>7430.95</v>
      </c>
      <c r="H257" s="22">
        <v>6.05</v>
      </c>
      <c r="I257" s="22">
        <v>6.05</v>
      </c>
      <c r="J257" s="22">
        <v>0</v>
      </c>
      <c r="K257" s="22">
        <f t="shared" si="23"/>
        <v>45240.79</v>
      </c>
      <c r="L257" s="22">
        <v>44964.88</v>
      </c>
      <c r="M257" s="22">
        <v>0</v>
      </c>
      <c r="N257" s="22">
        <v>275.91000000000003</v>
      </c>
      <c r="O257" s="22">
        <f t="shared" si="24"/>
        <v>43349.82</v>
      </c>
      <c r="P257" s="22">
        <v>43327.02</v>
      </c>
      <c r="Q257" s="22">
        <v>0</v>
      </c>
      <c r="R257" s="22">
        <v>22.8</v>
      </c>
      <c r="S257" s="22">
        <v>1890.97</v>
      </c>
      <c r="T257" s="22">
        <f t="shared" si="25"/>
        <v>2362170.5300000003</v>
      </c>
      <c r="U257" s="22">
        <v>2360518.66</v>
      </c>
      <c r="V257" s="22">
        <v>0</v>
      </c>
      <c r="W257" s="22">
        <v>1651.87</v>
      </c>
      <c r="X257" s="22">
        <f t="shared" si="26"/>
        <v>2198862.0300000003</v>
      </c>
      <c r="Y257" s="22">
        <v>2198391.87</v>
      </c>
      <c r="Z257" s="22">
        <v>0</v>
      </c>
      <c r="AA257" s="22">
        <v>470.16</v>
      </c>
      <c r="AB257" s="22">
        <f t="shared" si="27"/>
        <v>163308.5</v>
      </c>
      <c r="AC257" s="23">
        <v>1004959</v>
      </c>
      <c r="AD257" s="24">
        <f t="shared" si="28"/>
        <v>0.93086506756140086</v>
      </c>
      <c r="AE257" s="20" t="s">
        <v>54</v>
      </c>
      <c r="AF257" s="20" t="s">
        <v>569</v>
      </c>
      <c r="AG257" s="25"/>
      <c r="AH257" s="25"/>
      <c r="AI257" s="25">
        <f t="shared" si="29"/>
        <v>2198862.0300000003</v>
      </c>
      <c r="AJ257" s="26"/>
    </row>
    <row r="258" spans="1:36" s="27" customFormat="1" ht="17.25" customHeight="1" x14ac:dyDescent="0.25">
      <c r="A258" s="19">
        <v>250</v>
      </c>
      <c r="B258" s="20" t="s">
        <v>38</v>
      </c>
      <c r="C258" s="20" t="s">
        <v>558</v>
      </c>
      <c r="D258" s="20" t="s">
        <v>501</v>
      </c>
      <c r="E258" s="20" t="s">
        <v>178</v>
      </c>
      <c r="F258" s="21">
        <v>65</v>
      </c>
      <c r="G258" s="22">
        <v>2566.5</v>
      </c>
      <c r="H258" s="22">
        <v>6.05</v>
      </c>
      <c r="I258" s="22">
        <v>6.05</v>
      </c>
      <c r="J258" s="22">
        <v>0</v>
      </c>
      <c r="K258" s="22">
        <f t="shared" si="23"/>
        <v>15527.47</v>
      </c>
      <c r="L258" s="22">
        <v>15527.47</v>
      </c>
      <c r="M258" s="22">
        <v>0</v>
      </c>
      <c r="N258" s="22">
        <v>0</v>
      </c>
      <c r="O258" s="22">
        <f t="shared" si="24"/>
        <v>18614.87</v>
      </c>
      <c r="P258" s="22">
        <v>18614.87</v>
      </c>
      <c r="Q258" s="22">
        <v>0</v>
      </c>
      <c r="R258" s="22">
        <v>0</v>
      </c>
      <c r="S258" s="22">
        <v>-3087.4</v>
      </c>
      <c r="T258" s="22">
        <f t="shared" si="25"/>
        <v>815297.41</v>
      </c>
      <c r="U258" s="22">
        <v>814256.91</v>
      </c>
      <c r="V258" s="22">
        <v>0</v>
      </c>
      <c r="W258" s="22">
        <v>1040.5</v>
      </c>
      <c r="X258" s="22">
        <f t="shared" si="26"/>
        <v>690265.78</v>
      </c>
      <c r="Y258" s="22">
        <v>690059.3</v>
      </c>
      <c r="Z258" s="22">
        <v>0</v>
      </c>
      <c r="AA258" s="22">
        <v>206.48</v>
      </c>
      <c r="AB258" s="22">
        <f t="shared" si="27"/>
        <v>125031.63</v>
      </c>
      <c r="AC258" s="23">
        <v>1004896</v>
      </c>
      <c r="AD258" s="24">
        <f t="shared" si="28"/>
        <v>0.84664292015842413</v>
      </c>
      <c r="AE258" s="20" t="s">
        <v>54</v>
      </c>
      <c r="AF258" s="20" t="s">
        <v>570</v>
      </c>
      <c r="AG258" s="25"/>
      <c r="AH258" s="25"/>
      <c r="AI258" s="25">
        <f t="shared" si="29"/>
        <v>690265.78</v>
      </c>
      <c r="AJ258" s="26"/>
    </row>
    <row r="259" spans="1:36" s="27" customFormat="1" ht="17.25" customHeight="1" x14ac:dyDescent="0.25">
      <c r="A259" s="19">
        <v>251</v>
      </c>
      <c r="B259" s="20" t="s">
        <v>38</v>
      </c>
      <c r="C259" s="20" t="s">
        <v>558</v>
      </c>
      <c r="D259" s="20" t="s">
        <v>501</v>
      </c>
      <c r="E259" s="20" t="s">
        <v>275</v>
      </c>
      <c r="F259" s="21">
        <v>140</v>
      </c>
      <c r="G259" s="22">
        <v>7164.34</v>
      </c>
      <c r="H259" s="22">
        <v>6.05</v>
      </c>
      <c r="I259" s="22">
        <v>6.05</v>
      </c>
      <c r="J259" s="22">
        <v>0</v>
      </c>
      <c r="K259" s="22">
        <f t="shared" si="23"/>
        <v>43344.05</v>
      </c>
      <c r="L259" s="22">
        <v>43344.05</v>
      </c>
      <c r="M259" s="22">
        <v>0</v>
      </c>
      <c r="N259" s="22">
        <v>0</v>
      </c>
      <c r="O259" s="22">
        <f t="shared" si="24"/>
        <v>43274.55</v>
      </c>
      <c r="P259" s="22">
        <v>43274.55</v>
      </c>
      <c r="Q259" s="22">
        <v>0</v>
      </c>
      <c r="R259" s="22">
        <v>0</v>
      </c>
      <c r="S259" s="22">
        <v>69.5</v>
      </c>
      <c r="T259" s="22">
        <f t="shared" si="25"/>
        <v>2278863.4299999997</v>
      </c>
      <c r="U259" s="22">
        <v>2277360.34</v>
      </c>
      <c r="V259" s="22">
        <v>0</v>
      </c>
      <c r="W259" s="22">
        <v>1503.09</v>
      </c>
      <c r="X259" s="22">
        <f t="shared" si="26"/>
        <v>2108619.42</v>
      </c>
      <c r="Y259" s="22">
        <v>2108197.9</v>
      </c>
      <c r="Z259" s="22">
        <v>0</v>
      </c>
      <c r="AA259" s="22">
        <v>421.52</v>
      </c>
      <c r="AB259" s="22">
        <f t="shared" si="27"/>
        <v>170244.00999999978</v>
      </c>
      <c r="AC259" s="23">
        <v>1004971</v>
      </c>
      <c r="AD259" s="24">
        <f t="shared" si="28"/>
        <v>0.92529433411461615</v>
      </c>
      <c r="AE259" s="20" t="s">
        <v>54</v>
      </c>
      <c r="AF259" s="20" t="s">
        <v>571</v>
      </c>
      <c r="AG259" s="25"/>
      <c r="AH259" s="25"/>
      <c r="AI259" s="25">
        <f t="shared" si="29"/>
        <v>2108619.42</v>
      </c>
      <c r="AJ259" s="26"/>
    </row>
    <row r="260" spans="1:36" s="27" customFormat="1" ht="17.25" customHeight="1" x14ac:dyDescent="0.25">
      <c r="A260" s="19">
        <v>252</v>
      </c>
      <c r="B260" s="20" t="s">
        <v>38</v>
      </c>
      <c r="C260" s="20" t="s">
        <v>558</v>
      </c>
      <c r="D260" s="20" t="s">
        <v>314</v>
      </c>
      <c r="E260" s="20" t="s">
        <v>90</v>
      </c>
      <c r="F260" s="21">
        <v>58</v>
      </c>
      <c r="G260" s="22">
        <v>2701.5</v>
      </c>
      <c r="H260" s="22">
        <v>6.05</v>
      </c>
      <c r="I260" s="22">
        <v>6.05</v>
      </c>
      <c r="J260" s="22">
        <v>0</v>
      </c>
      <c r="K260" s="22">
        <f t="shared" si="23"/>
        <v>12209.13</v>
      </c>
      <c r="L260" s="22">
        <v>12209.13</v>
      </c>
      <c r="M260" s="22">
        <v>0</v>
      </c>
      <c r="N260" s="22">
        <v>0</v>
      </c>
      <c r="O260" s="22">
        <f t="shared" si="24"/>
        <v>16763.71</v>
      </c>
      <c r="P260" s="22">
        <v>16763.71</v>
      </c>
      <c r="Q260" s="22">
        <v>0</v>
      </c>
      <c r="R260" s="22">
        <v>0</v>
      </c>
      <c r="S260" s="22">
        <v>-4554.58</v>
      </c>
      <c r="T260" s="22">
        <f t="shared" si="25"/>
        <v>916740.95</v>
      </c>
      <c r="U260" s="22">
        <v>916033.47</v>
      </c>
      <c r="V260" s="22">
        <v>0</v>
      </c>
      <c r="W260" s="22">
        <v>707.48</v>
      </c>
      <c r="X260" s="22">
        <f t="shared" si="26"/>
        <v>832636.68</v>
      </c>
      <c r="Y260" s="22">
        <v>832235.02</v>
      </c>
      <c r="Z260" s="22">
        <v>0</v>
      </c>
      <c r="AA260" s="22">
        <v>401.66</v>
      </c>
      <c r="AB260" s="22">
        <f t="shared" si="27"/>
        <v>84104.269999999902</v>
      </c>
      <c r="AC260" s="23">
        <v>1004969</v>
      </c>
      <c r="AD260" s="24">
        <f t="shared" si="28"/>
        <v>0.90825732176576179</v>
      </c>
      <c r="AE260" s="20" t="s">
        <v>54</v>
      </c>
      <c r="AF260" s="20" t="s">
        <v>572</v>
      </c>
      <c r="AG260" s="25"/>
      <c r="AH260" s="25"/>
      <c r="AI260" s="25">
        <f t="shared" si="29"/>
        <v>832636.68</v>
      </c>
      <c r="AJ260" s="26"/>
    </row>
    <row r="261" spans="1:36" s="27" customFormat="1" ht="17.25" customHeight="1" x14ac:dyDescent="0.25">
      <c r="A261" s="19">
        <v>253</v>
      </c>
      <c r="B261" s="20" t="s">
        <v>38</v>
      </c>
      <c r="C261" s="20" t="s">
        <v>558</v>
      </c>
      <c r="D261" s="20" t="s">
        <v>314</v>
      </c>
      <c r="E261" s="20" t="s">
        <v>339</v>
      </c>
      <c r="F261" s="21">
        <v>70</v>
      </c>
      <c r="G261" s="22">
        <v>2625.58</v>
      </c>
      <c r="H261" s="22">
        <v>6.05</v>
      </c>
      <c r="I261" s="22">
        <v>6.05</v>
      </c>
      <c r="J261" s="22">
        <v>0</v>
      </c>
      <c r="K261" s="22">
        <f t="shared" si="23"/>
        <v>15906.52</v>
      </c>
      <c r="L261" s="22">
        <v>15884.74</v>
      </c>
      <c r="M261" s="22">
        <v>0</v>
      </c>
      <c r="N261" s="22">
        <v>21.78</v>
      </c>
      <c r="O261" s="22">
        <f t="shared" si="24"/>
        <v>14124.369999999999</v>
      </c>
      <c r="P261" s="22">
        <v>14124.3</v>
      </c>
      <c r="Q261" s="22">
        <v>0</v>
      </c>
      <c r="R261" s="22">
        <v>7.0000000000000007E-2</v>
      </c>
      <c r="S261" s="22">
        <v>1782.15</v>
      </c>
      <c r="T261" s="22">
        <f t="shared" si="25"/>
        <v>834704.53</v>
      </c>
      <c r="U261" s="22">
        <v>834270.5</v>
      </c>
      <c r="V261" s="22">
        <v>0</v>
      </c>
      <c r="W261" s="22">
        <v>434.03</v>
      </c>
      <c r="X261" s="22">
        <f t="shared" si="26"/>
        <v>790257.77</v>
      </c>
      <c r="Y261" s="22">
        <v>789902.91</v>
      </c>
      <c r="Z261" s="22">
        <v>0</v>
      </c>
      <c r="AA261" s="22">
        <v>354.86</v>
      </c>
      <c r="AB261" s="22">
        <f t="shared" si="27"/>
        <v>44446.760000000009</v>
      </c>
      <c r="AC261" s="23">
        <v>1004887</v>
      </c>
      <c r="AD261" s="24">
        <f t="shared" si="28"/>
        <v>0.94675150499063421</v>
      </c>
      <c r="AE261" s="20" t="s">
        <v>54</v>
      </c>
      <c r="AF261" s="20" t="s">
        <v>573</v>
      </c>
      <c r="AG261" s="25"/>
      <c r="AH261" s="25"/>
      <c r="AI261" s="25">
        <f t="shared" si="29"/>
        <v>790257.77</v>
      </c>
      <c r="AJ261" s="26"/>
    </row>
    <row r="262" spans="1:36" s="27" customFormat="1" ht="17.25" customHeight="1" x14ac:dyDescent="0.25">
      <c r="A262" s="19">
        <v>254</v>
      </c>
      <c r="B262" s="20" t="s">
        <v>38</v>
      </c>
      <c r="C262" s="20" t="s">
        <v>558</v>
      </c>
      <c r="D262" s="20" t="s">
        <v>314</v>
      </c>
      <c r="E262" s="20" t="s">
        <v>574</v>
      </c>
      <c r="F262" s="21">
        <v>70</v>
      </c>
      <c r="G262" s="22">
        <v>2627.16</v>
      </c>
      <c r="H262" s="22">
        <v>6.05</v>
      </c>
      <c r="I262" s="22">
        <v>6.05</v>
      </c>
      <c r="J262" s="22">
        <v>0</v>
      </c>
      <c r="K262" s="22">
        <f t="shared" si="23"/>
        <v>15899.92</v>
      </c>
      <c r="L262" s="22">
        <v>15894.43</v>
      </c>
      <c r="M262" s="22">
        <v>0</v>
      </c>
      <c r="N262" s="22">
        <v>5.49</v>
      </c>
      <c r="O262" s="22">
        <f t="shared" si="24"/>
        <v>14197.539999999999</v>
      </c>
      <c r="P262" s="22">
        <v>14196.56</v>
      </c>
      <c r="Q262" s="22">
        <v>0</v>
      </c>
      <c r="R262" s="22">
        <v>0.98</v>
      </c>
      <c r="S262" s="22">
        <v>1702.38</v>
      </c>
      <c r="T262" s="22">
        <f t="shared" si="25"/>
        <v>867521.97</v>
      </c>
      <c r="U262" s="22">
        <v>866717.84</v>
      </c>
      <c r="V262" s="22">
        <v>0</v>
      </c>
      <c r="W262" s="22">
        <v>804.13</v>
      </c>
      <c r="X262" s="22">
        <f t="shared" si="26"/>
        <v>778361.53</v>
      </c>
      <c r="Y262" s="22">
        <v>777957.42</v>
      </c>
      <c r="Z262" s="22">
        <v>0</v>
      </c>
      <c r="AA262" s="22">
        <v>404.11</v>
      </c>
      <c r="AB262" s="22">
        <f t="shared" si="27"/>
        <v>89160.439999999944</v>
      </c>
      <c r="AC262" s="23">
        <v>1004888</v>
      </c>
      <c r="AD262" s="24">
        <f t="shared" si="28"/>
        <v>0.89722399768158034</v>
      </c>
      <c r="AE262" s="20" t="s">
        <v>54</v>
      </c>
      <c r="AF262" s="20" t="s">
        <v>575</v>
      </c>
      <c r="AG262" s="25"/>
      <c r="AH262" s="25"/>
      <c r="AI262" s="25">
        <f t="shared" si="29"/>
        <v>778361.53</v>
      </c>
      <c r="AJ262" s="26"/>
    </row>
    <row r="263" spans="1:36" s="27" customFormat="1" ht="17.25" customHeight="1" x14ac:dyDescent="0.25">
      <c r="A263" s="19">
        <v>255</v>
      </c>
      <c r="B263" s="20" t="s">
        <v>38</v>
      </c>
      <c r="C263" s="20" t="s">
        <v>558</v>
      </c>
      <c r="D263" s="20" t="s">
        <v>314</v>
      </c>
      <c r="E263" s="20" t="s">
        <v>139</v>
      </c>
      <c r="F263" s="21">
        <v>82</v>
      </c>
      <c r="G263" s="22">
        <v>3638.94</v>
      </c>
      <c r="H263" s="22">
        <v>6.05</v>
      </c>
      <c r="I263" s="22">
        <v>6.05</v>
      </c>
      <c r="J263" s="22">
        <v>0</v>
      </c>
      <c r="K263" s="22">
        <f t="shared" si="23"/>
        <v>22069.3</v>
      </c>
      <c r="L263" s="22">
        <v>22015.86</v>
      </c>
      <c r="M263" s="22">
        <v>0</v>
      </c>
      <c r="N263" s="22">
        <v>53.44</v>
      </c>
      <c r="O263" s="22">
        <f t="shared" si="24"/>
        <v>18741.73</v>
      </c>
      <c r="P263" s="22">
        <v>18741.73</v>
      </c>
      <c r="Q263" s="22">
        <v>0</v>
      </c>
      <c r="R263" s="22">
        <v>0</v>
      </c>
      <c r="S263" s="22">
        <v>3327.57</v>
      </c>
      <c r="T263" s="22">
        <f t="shared" si="25"/>
        <v>1170813.06</v>
      </c>
      <c r="U263" s="22">
        <v>1170482.97</v>
      </c>
      <c r="V263" s="22">
        <v>0</v>
      </c>
      <c r="W263" s="22">
        <v>330.09</v>
      </c>
      <c r="X263" s="22">
        <f t="shared" si="26"/>
        <v>1010034.6399999999</v>
      </c>
      <c r="Y263" s="22">
        <v>1009929.07</v>
      </c>
      <c r="Z263" s="22">
        <v>0</v>
      </c>
      <c r="AA263" s="22">
        <v>105.57</v>
      </c>
      <c r="AB263" s="22">
        <f t="shared" si="27"/>
        <v>160778.42000000016</v>
      </c>
      <c r="AC263" s="23">
        <v>1004957</v>
      </c>
      <c r="AD263" s="24">
        <f t="shared" si="28"/>
        <v>0.86267797525251366</v>
      </c>
      <c r="AE263" s="20" t="s">
        <v>54</v>
      </c>
      <c r="AF263" s="20" t="s">
        <v>576</v>
      </c>
      <c r="AG263" s="25"/>
      <c r="AH263" s="25"/>
      <c r="AI263" s="25">
        <f t="shared" si="29"/>
        <v>1010034.6399999999</v>
      </c>
      <c r="AJ263" s="26"/>
    </row>
    <row r="264" spans="1:36" s="27" customFormat="1" ht="17.25" customHeight="1" x14ac:dyDescent="0.25">
      <c r="A264" s="19">
        <v>256</v>
      </c>
      <c r="B264" s="20" t="s">
        <v>38</v>
      </c>
      <c r="C264" s="20" t="s">
        <v>558</v>
      </c>
      <c r="D264" s="20" t="s">
        <v>314</v>
      </c>
      <c r="E264" s="20" t="s">
        <v>577</v>
      </c>
      <c r="F264" s="21">
        <v>81</v>
      </c>
      <c r="G264" s="22">
        <v>3511.3</v>
      </c>
      <c r="H264" s="22">
        <v>6.05</v>
      </c>
      <c r="I264" s="22">
        <v>6.05</v>
      </c>
      <c r="J264" s="22">
        <v>0</v>
      </c>
      <c r="K264" s="22">
        <f t="shared" si="23"/>
        <v>21285.279999999999</v>
      </c>
      <c r="L264" s="22">
        <v>21243.53</v>
      </c>
      <c r="M264" s="22">
        <v>0</v>
      </c>
      <c r="N264" s="22">
        <v>41.75</v>
      </c>
      <c r="O264" s="22">
        <f t="shared" si="24"/>
        <v>22693.49</v>
      </c>
      <c r="P264" s="22">
        <v>22590.880000000001</v>
      </c>
      <c r="Q264" s="22">
        <v>0</v>
      </c>
      <c r="R264" s="22">
        <v>102.61</v>
      </c>
      <c r="S264" s="22">
        <v>-1408.21</v>
      </c>
      <c r="T264" s="22">
        <f t="shared" si="25"/>
        <v>1185095.71</v>
      </c>
      <c r="U264" s="22">
        <v>1184278.56</v>
      </c>
      <c r="V264" s="22">
        <v>0</v>
      </c>
      <c r="W264" s="22">
        <v>817.15</v>
      </c>
      <c r="X264" s="22">
        <f t="shared" si="26"/>
        <v>993413.35000000009</v>
      </c>
      <c r="Y264" s="22">
        <v>993202.17</v>
      </c>
      <c r="Z264" s="22">
        <v>0</v>
      </c>
      <c r="AA264" s="22">
        <v>211.18</v>
      </c>
      <c r="AB264" s="22">
        <f t="shared" si="27"/>
        <v>191682.35999999987</v>
      </c>
      <c r="AC264" s="23">
        <v>1004890</v>
      </c>
      <c r="AD264" s="24">
        <f t="shared" si="28"/>
        <v>0.83825579792200933</v>
      </c>
      <c r="AE264" s="20" t="s">
        <v>54</v>
      </c>
      <c r="AF264" s="20" t="s">
        <v>578</v>
      </c>
      <c r="AG264" s="25"/>
      <c r="AH264" s="25"/>
      <c r="AI264" s="25">
        <f t="shared" si="29"/>
        <v>993413.35000000009</v>
      </c>
      <c r="AJ264" s="26"/>
    </row>
    <row r="265" spans="1:36" s="27" customFormat="1" ht="17.25" customHeight="1" x14ac:dyDescent="0.25">
      <c r="A265" s="19">
        <v>257</v>
      </c>
      <c r="B265" s="20" t="s">
        <v>38</v>
      </c>
      <c r="C265" s="20" t="s">
        <v>558</v>
      </c>
      <c r="D265" s="20" t="s">
        <v>314</v>
      </c>
      <c r="E265" s="20" t="s">
        <v>579</v>
      </c>
      <c r="F265" s="21">
        <v>49</v>
      </c>
      <c r="G265" s="22">
        <v>3011.55</v>
      </c>
      <c r="H265" s="22">
        <v>6.05</v>
      </c>
      <c r="I265" s="22">
        <v>6.05</v>
      </c>
      <c r="J265" s="22">
        <v>0</v>
      </c>
      <c r="K265" s="22">
        <f t="shared" si="23"/>
        <v>18394.919999999998</v>
      </c>
      <c r="L265" s="22">
        <v>18220.009999999998</v>
      </c>
      <c r="M265" s="22">
        <v>0</v>
      </c>
      <c r="N265" s="22">
        <v>174.91</v>
      </c>
      <c r="O265" s="22">
        <f t="shared" si="24"/>
        <v>14782.77</v>
      </c>
      <c r="P265" s="22">
        <v>14782.77</v>
      </c>
      <c r="Q265" s="22">
        <v>0</v>
      </c>
      <c r="R265" s="22">
        <v>0</v>
      </c>
      <c r="S265" s="22">
        <v>3612.15</v>
      </c>
      <c r="T265" s="22">
        <f t="shared" si="25"/>
        <v>862730.71000000008</v>
      </c>
      <c r="U265" s="22">
        <v>861851.66</v>
      </c>
      <c r="V265" s="22">
        <v>0</v>
      </c>
      <c r="W265" s="22">
        <v>879.05</v>
      </c>
      <c r="X265" s="22">
        <f t="shared" si="26"/>
        <v>762485.3899999999</v>
      </c>
      <c r="Y265" s="22">
        <v>762279.45</v>
      </c>
      <c r="Z265" s="22">
        <v>0</v>
      </c>
      <c r="AA265" s="22">
        <v>205.94</v>
      </c>
      <c r="AB265" s="22">
        <f t="shared" si="27"/>
        <v>100245.32000000018</v>
      </c>
      <c r="AC265" s="23">
        <v>1004955</v>
      </c>
      <c r="AD265" s="24">
        <f t="shared" si="28"/>
        <v>0.88380462311350871</v>
      </c>
      <c r="AE265" s="20" t="s">
        <v>54</v>
      </c>
      <c r="AF265" s="20" t="s">
        <v>580</v>
      </c>
      <c r="AG265" s="25"/>
      <c r="AH265" s="25"/>
      <c r="AI265" s="25">
        <f t="shared" si="29"/>
        <v>762485.3899999999</v>
      </c>
      <c r="AJ265" s="26"/>
    </row>
    <row r="266" spans="1:36" s="27" customFormat="1" ht="17.25" customHeight="1" x14ac:dyDescent="0.25">
      <c r="A266" s="19">
        <v>258</v>
      </c>
      <c r="B266" s="20" t="s">
        <v>38</v>
      </c>
      <c r="C266" s="20" t="s">
        <v>558</v>
      </c>
      <c r="D266" s="20" t="s">
        <v>581</v>
      </c>
      <c r="E266" s="20" t="s">
        <v>397</v>
      </c>
      <c r="F266" s="21">
        <v>46</v>
      </c>
      <c r="G266" s="22">
        <v>2501</v>
      </c>
      <c r="H266" s="22">
        <v>6.05</v>
      </c>
      <c r="I266" s="22">
        <v>6.05</v>
      </c>
      <c r="J266" s="22">
        <v>0</v>
      </c>
      <c r="K266" s="22">
        <f t="shared" ref="K266" si="30">L266+M266+N266</f>
        <v>15165.64</v>
      </c>
      <c r="L266" s="22">
        <v>15131.14</v>
      </c>
      <c r="M266" s="22">
        <v>0</v>
      </c>
      <c r="N266" s="22">
        <v>34.5</v>
      </c>
      <c r="O266" s="22">
        <f t="shared" ref="O266" si="31">P266+Q266+R266</f>
        <v>15223.599999999999</v>
      </c>
      <c r="P266" s="22">
        <v>15093.63</v>
      </c>
      <c r="Q266" s="22">
        <v>0</v>
      </c>
      <c r="R266" s="22">
        <v>129.97</v>
      </c>
      <c r="S266" s="22">
        <v>-57.96</v>
      </c>
      <c r="T266" s="22">
        <f t="shared" ref="T266" si="32">U266+V266+W266</f>
        <v>824988.31</v>
      </c>
      <c r="U266" s="22">
        <v>824437.54</v>
      </c>
      <c r="V266" s="22">
        <v>0</v>
      </c>
      <c r="W266" s="22">
        <v>550.77</v>
      </c>
      <c r="X266" s="22">
        <f t="shared" ref="X266" si="33">Y266+Z266+AA266</f>
        <v>745412.32</v>
      </c>
      <c r="Y266" s="22">
        <v>745171.32</v>
      </c>
      <c r="Z266" s="22">
        <v>0</v>
      </c>
      <c r="AA266" s="22">
        <v>241</v>
      </c>
      <c r="AB266" s="22">
        <f t="shared" ref="AB266" si="34">T266-X266</f>
        <v>79575.990000000107</v>
      </c>
      <c r="AC266" s="23">
        <v>1004889</v>
      </c>
      <c r="AD266" s="24">
        <f t="shared" ref="AD266" si="35">X266/T266</f>
        <v>0.90354288777740366</v>
      </c>
      <c r="AE266" s="20" t="s">
        <v>54</v>
      </c>
      <c r="AF266" s="20" t="s">
        <v>582</v>
      </c>
      <c r="AG266" s="25"/>
      <c r="AH266" s="25"/>
      <c r="AI266" s="25">
        <f t="shared" si="29"/>
        <v>745412.32</v>
      </c>
      <c r="AJ266" s="26"/>
    </row>
    <row r="267" spans="1:36" s="27" customFormat="1" ht="17.25" customHeight="1" x14ac:dyDescent="0.25">
      <c r="A267" s="19"/>
      <c r="B267" s="36" t="s">
        <v>583</v>
      </c>
      <c r="C267" s="37"/>
      <c r="D267" s="37"/>
      <c r="E267" s="38"/>
      <c r="F267" s="39">
        <f>SUM(F9:F266)</f>
        <v>22459</v>
      </c>
      <c r="G267" s="40">
        <f>SUM(G9:G266)</f>
        <v>1193990.8800000001</v>
      </c>
      <c r="H267" s="40"/>
      <c r="I267" s="40"/>
      <c r="J267" s="40"/>
      <c r="K267" s="40">
        <f>SUM(K9:K266)</f>
        <v>7778344.4400000013</v>
      </c>
      <c r="L267" s="40">
        <f t="shared" ref="L267:AA267" si="36">SUM(L9:L266)</f>
        <v>7611493.6099999957</v>
      </c>
      <c r="M267" s="40">
        <f t="shared" si="36"/>
        <v>0</v>
      </c>
      <c r="N267" s="40">
        <f t="shared" si="36"/>
        <v>166850.82999999999</v>
      </c>
      <c r="O267" s="40">
        <f t="shared" si="36"/>
        <v>7031621.1400000015</v>
      </c>
      <c r="P267" s="40">
        <f t="shared" si="36"/>
        <v>7006358.9300000044</v>
      </c>
      <c r="Q267" s="40">
        <f t="shared" si="36"/>
        <v>0</v>
      </c>
      <c r="R267" s="40">
        <f t="shared" si="36"/>
        <v>25262.210000000006</v>
      </c>
      <c r="S267" s="40">
        <f t="shared" si="36"/>
        <v>745896.84000000043</v>
      </c>
      <c r="T267" s="40">
        <f t="shared" si="36"/>
        <v>387926718.28999984</v>
      </c>
      <c r="U267" s="40">
        <f t="shared" si="36"/>
        <v>382510641.0200001</v>
      </c>
      <c r="V267" s="40">
        <f t="shared" si="36"/>
        <v>0</v>
      </c>
      <c r="W267" s="40">
        <f t="shared" si="36"/>
        <v>5416077.2699999986</v>
      </c>
      <c r="X267" s="40">
        <f t="shared" si="36"/>
        <v>353730479.99999958</v>
      </c>
      <c r="Y267" s="40">
        <f t="shared" si="36"/>
        <v>352427022.58999997</v>
      </c>
      <c r="Z267" s="40">
        <f t="shared" si="36"/>
        <v>0</v>
      </c>
      <c r="AA267" s="40">
        <f t="shared" si="36"/>
        <v>1303457.409999999</v>
      </c>
      <c r="AB267" s="40">
        <f>SUM(AB9:AB266)</f>
        <v>34196238.289999999</v>
      </c>
      <c r="AC267" s="41"/>
      <c r="AD267" s="41"/>
      <c r="AE267" s="41"/>
      <c r="AF267" s="41"/>
      <c r="AG267" s="42">
        <f>SUM(AG9:AG266)</f>
        <v>24674425.57</v>
      </c>
      <c r="AH267" s="42">
        <f t="shared" ref="AH267" si="37">SUM(AH9:AH266)</f>
        <v>268441.59999999998</v>
      </c>
      <c r="AI267" s="42">
        <f>SUM(AI9:AI266)</f>
        <v>329056054.42999977</v>
      </c>
      <c r="AJ267" s="26"/>
    </row>
    <row r="268" spans="1:36" s="27" customFormat="1" x14ac:dyDescent="0.25">
      <c r="AG268" s="43"/>
      <c r="AH268" s="43"/>
      <c r="AI268" s="43"/>
      <c r="AJ268" s="43"/>
    </row>
    <row r="269" spans="1:36" s="27" customFormat="1" x14ac:dyDescent="0.25">
      <c r="B269" s="44"/>
      <c r="AG269" s="43"/>
      <c r="AH269" s="43"/>
      <c r="AI269" s="43"/>
      <c r="AJ269" s="43"/>
    </row>
    <row r="270" spans="1:36" s="27" customFormat="1" x14ac:dyDescent="0.25">
      <c r="B270" s="15"/>
      <c r="AG270" s="45"/>
      <c r="AH270" s="43"/>
      <c r="AI270" s="43"/>
      <c r="AJ270" s="43"/>
    </row>
    <row r="271" spans="1:36" s="46" customFormat="1" x14ac:dyDescent="0.25">
      <c r="AG271" s="15"/>
      <c r="AH271" s="15"/>
      <c r="AI271" s="15"/>
      <c r="AJ271" s="15"/>
    </row>
    <row r="272" spans="1:36" s="46" customFormat="1" x14ac:dyDescent="0.25">
      <c r="AG272" s="15"/>
      <c r="AH272" s="15"/>
      <c r="AI272" s="15"/>
      <c r="AJ272" s="15"/>
    </row>
    <row r="273" spans="33:36" s="46" customFormat="1" x14ac:dyDescent="0.25">
      <c r="AG273" s="15"/>
      <c r="AH273" s="15"/>
      <c r="AI273" s="15"/>
      <c r="AJ273" s="15"/>
    </row>
    <row r="274" spans="33:36" s="46" customFormat="1" x14ac:dyDescent="0.25">
      <c r="AG274" s="15"/>
      <c r="AH274" s="15"/>
      <c r="AI274" s="15"/>
      <c r="AJ274" s="15"/>
    </row>
  </sheetData>
  <mergeCells count="27">
    <mergeCell ref="B267:E267"/>
    <mergeCell ref="AE6:AE8"/>
    <mergeCell ref="AF6:AF8"/>
    <mergeCell ref="AG6:AG8"/>
    <mergeCell ref="AH6:AH8"/>
    <mergeCell ref="AI6:AI8"/>
    <mergeCell ref="AJ6:AJ8"/>
    <mergeCell ref="K6:R6"/>
    <mergeCell ref="S6:S8"/>
    <mergeCell ref="T6:AA6"/>
    <mergeCell ref="AB6:AB8"/>
    <mergeCell ref="AC6:AC8"/>
    <mergeCell ref="AD6:AD8"/>
    <mergeCell ref="K7:N7"/>
    <mergeCell ref="O7:R7"/>
    <mergeCell ref="T7:W7"/>
    <mergeCell ref="X7:AA7"/>
    <mergeCell ref="A3:AJ3"/>
    <mergeCell ref="A4:AJ4"/>
    <mergeCell ref="A6:A8"/>
    <mergeCell ref="B6:B8"/>
    <mergeCell ref="C6:C8"/>
    <mergeCell ref="D6:D8"/>
    <mergeCell ref="E6:E8"/>
    <mergeCell ref="F6:F8"/>
    <mergeCell ref="G6:G8"/>
    <mergeCell ref="H6:J8"/>
  </mergeCells>
  <pageMargins left="0.51181102362204722" right="0.31496062992125984" top="0.55118110236220474" bottom="0.55118110236220474" header="0.31496062992125984" footer="0.31496062992125984"/>
  <pageSetup paperSize="9" scale="64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отчет владельца</vt:lpstr>
      <vt:lpstr>'в отчет владельца'!Заголовки_для_печати</vt:lpstr>
      <vt:lpstr>'в отчет владельца'!Область_печати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PestrecovaLA</dc:creator>
  <cp:lastModifiedBy>PestrecovaLA</cp:lastModifiedBy>
  <dcterms:created xsi:type="dcterms:W3CDTF">2019-05-20T09:28:05Z</dcterms:created>
  <dcterms:modified xsi:type="dcterms:W3CDTF">2019-05-20T09:29:32Z</dcterms:modified>
</cp:coreProperties>
</file>